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catalogos marcas y modelos vehiculos veikel\"/>
    </mc:Choice>
  </mc:AlternateContent>
  <bookViews>
    <workbookView xWindow="0" yWindow="0" windowWidth="20490" windowHeight="6225"/>
  </bookViews>
  <sheets>
    <sheet name="Hoja1" sheetId="2" r:id="rId1"/>
  </sheets>
  <definedNames>
    <definedName name="_xlnm._FilterDatabase" localSheetId="0" hidden="1">Hoja1!$C$1:$N$135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5" i="2" l="1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Q2" i="2"/>
  <c r="M95" i="2"/>
  <c r="N95" i="2" s="1"/>
  <c r="P95" i="2" s="1"/>
  <c r="L95" i="2"/>
  <c r="K95" i="2"/>
  <c r="O95" i="2" s="1"/>
  <c r="J95" i="2"/>
  <c r="I95" i="2"/>
  <c r="M93" i="2"/>
  <c r="N93" i="2" s="1"/>
  <c r="P93" i="2" s="1"/>
  <c r="L93" i="2"/>
  <c r="J93" i="2"/>
  <c r="K93" i="2" s="1"/>
  <c r="O93" i="2" s="1"/>
  <c r="I93" i="2"/>
  <c r="M91" i="2"/>
  <c r="N91" i="2" s="1"/>
  <c r="P91" i="2" s="1"/>
  <c r="L91" i="2"/>
  <c r="J91" i="2"/>
  <c r="K91" i="2" s="1"/>
  <c r="O91" i="2" s="1"/>
  <c r="I91" i="2"/>
  <c r="P7" i="2"/>
  <c r="O7" i="2"/>
  <c r="P133" i="2"/>
  <c r="P131" i="2"/>
  <c r="P127" i="2"/>
  <c r="P120" i="2"/>
  <c r="P113" i="2"/>
  <c r="P106" i="2"/>
  <c r="P105" i="2"/>
  <c r="P104" i="2"/>
  <c r="P103" i="2"/>
  <c r="P102" i="2"/>
  <c r="P101" i="2"/>
  <c r="P100" i="2"/>
  <c r="P98" i="2"/>
  <c r="P96" i="2"/>
  <c r="P88" i="2"/>
  <c r="P75" i="2"/>
  <c r="P72" i="2"/>
  <c r="P70" i="2"/>
  <c r="P64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5" i="2"/>
  <c r="P8" i="2"/>
  <c r="P6" i="2"/>
  <c r="P5" i="2"/>
  <c r="P4" i="2"/>
  <c r="P3" i="2"/>
  <c r="P2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4" i="2"/>
  <c r="O92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6" i="2"/>
  <c r="O5" i="2"/>
  <c r="O4" i="2"/>
  <c r="O3" i="2"/>
  <c r="O2" i="2"/>
  <c r="N15" i="2"/>
  <c r="N135" i="2"/>
  <c r="P135" i="2" s="1"/>
  <c r="N134" i="2"/>
  <c r="P134" i="2" s="1"/>
  <c r="N132" i="2"/>
  <c r="P132" i="2" s="1"/>
  <c r="N131" i="2"/>
  <c r="N130" i="2"/>
  <c r="P130" i="2" s="1"/>
  <c r="N129" i="2"/>
  <c r="P129" i="2" s="1"/>
  <c r="N128" i="2"/>
  <c r="P128" i="2" s="1"/>
  <c r="N126" i="2"/>
  <c r="P126" i="2" s="1"/>
  <c r="N125" i="2"/>
  <c r="P125" i="2" s="1"/>
  <c r="N124" i="2"/>
  <c r="P124" i="2" s="1"/>
  <c r="N123" i="2"/>
  <c r="P123" i="2" s="1"/>
  <c r="N122" i="2"/>
  <c r="P122" i="2" s="1"/>
  <c r="N121" i="2"/>
  <c r="P121" i="2" s="1"/>
  <c r="N119" i="2"/>
  <c r="P119" i="2" s="1"/>
  <c r="N118" i="2"/>
  <c r="P118" i="2" s="1"/>
  <c r="N117" i="2"/>
  <c r="P117" i="2" s="1"/>
  <c r="N116" i="2"/>
  <c r="P116" i="2" s="1"/>
  <c r="N115" i="2"/>
  <c r="P115" i="2" s="1"/>
  <c r="N114" i="2"/>
  <c r="P114" i="2" s="1"/>
  <c r="N112" i="2"/>
  <c r="P112" i="2" s="1"/>
  <c r="N111" i="2"/>
  <c r="P111" i="2" s="1"/>
  <c r="N110" i="2"/>
  <c r="P110" i="2" s="1"/>
  <c r="N109" i="2"/>
  <c r="P109" i="2" s="1"/>
  <c r="N108" i="2"/>
  <c r="P108" i="2" s="1"/>
  <c r="N107" i="2"/>
  <c r="P107" i="2" s="1"/>
  <c r="N104" i="2"/>
  <c r="N103" i="2"/>
  <c r="N98" i="2"/>
  <c r="N101" i="2"/>
  <c r="N100" i="2"/>
  <c r="N99" i="2"/>
  <c r="P99" i="2" s="1"/>
  <c r="N97" i="2"/>
  <c r="P97" i="2" s="1"/>
  <c r="N94" i="2"/>
  <c r="P94" i="2" s="1"/>
  <c r="N92" i="2"/>
  <c r="P92" i="2" s="1"/>
  <c r="N90" i="2"/>
  <c r="P90" i="2" s="1"/>
  <c r="N89" i="2"/>
  <c r="P89" i="2" s="1"/>
  <c r="N87" i="2"/>
  <c r="P87" i="2" s="1"/>
  <c r="N86" i="2"/>
  <c r="P86" i="2" s="1"/>
  <c r="N85" i="2"/>
  <c r="P85" i="2" s="1"/>
  <c r="N84" i="2"/>
  <c r="P84" i="2" s="1"/>
  <c r="N83" i="2"/>
  <c r="P83" i="2" s="1"/>
  <c r="N82" i="2"/>
  <c r="P82" i="2" s="1"/>
  <c r="N81" i="2"/>
  <c r="P81" i="2" s="1"/>
  <c r="N80" i="2"/>
  <c r="P80" i="2" s="1"/>
  <c r="N79" i="2"/>
  <c r="P79" i="2" s="1"/>
  <c r="N78" i="2"/>
  <c r="P78" i="2" s="1"/>
  <c r="N77" i="2"/>
  <c r="P77" i="2" s="1"/>
  <c r="N76" i="2"/>
  <c r="P76" i="2" s="1"/>
  <c r="N74" i="2"/>
  <c r="P74" i="2" s="1"/>
  <c r="N73" i="2"/>
  <c r="P73" i="2" s="1"/>
  <c r="N71" i="2"/>
  <c r="P71" i="2" s="1"/>
  <c r="N69" i="2"/>
  <c r="P69" i="2" s="1"/>
  <c r="N68" i="2"/>
  <c r="P68" i="2" s="1"/>
  <c r="N67" i="2"/>
  <c r="P67" i="2" s="1"/>
  <c r="N66" i="2"/>
  <c r="P66" i="2" s="1"/>
  <c r="N65" i="2"/>
  <c r="P65" i="2" s="1"/>
  <c r="N63" i="2"/>
  <c r="P63" i="2" s="1"/>
  <c r="N62" i="2"/>
  <c r="P62" i="2" s="1"/>
  <c r="N61" i="2"/>
  <c r="P61" i="2" s="1"/>
  <c r="N60" i="2"/>
  <c r="P60" i="2" s="1"/>
  <c r="N59" i="2"/>
  <c r="P59" i="2" s="1"/>
  <c r="N58" i="2"/>
  <c r="P58" i="2" s="1"/>
  <c r="N57" i="2"/>
  <c r="P57" i="2" s="1"/>
  <c r="N54" i="2"/>
  <c r="N53" i="2"/>
  <c r="N52" i="2"/>
  <c r="N51" i="2"/>
  <c r="N50" i="2"/>
  <c r="N49" i="2"/>
  <c r="N48" i="2"/>
  <c r="N47" i="2"/>
  <c r="N46" i="2"/>
  <c r="N45" i="2"/>
  <c r="N38" i="2"/>
  <c r="N37" i="2"/>
  <c r="N33" i="2"/>
  <c r="N31" i="2"/>
  <c r="N30" i="2"/>
  <c r="N29" i="2"/>
  <c r="N25" i="2"/>
  <c r="N24" i="2"/>
  <c r="N23" i="2"/>
  <c r="N22" i="2"/>
  <c r="N19" i="2"/>
  <c r="P19" i="2" s="1"/>
  <c r="N18" i="2"/>
  <c r="P18" i="2" s="1"/>
  <c r="N17" i="2"/>
  <c r="P17" i="2" s="1"/>
  <c r="N16" i="2"/>
  <c r="P16" i="2" s="1"/>
  <c r="N14" i="2"/>
  <c r="P14" i="2" s="1"/>
  <c r="N13" i="2"/>
  <c r="P13" i="2" s="1"/>
  <c r="N12" i="2"/>
  <c r="P12" i="2" s="1"/>
  <c r="N11" i="2"/>
  <c r="P11" i="2" s="1"/>
  <c r="N10" i="2"/>
  <c r="P10" i="2" s="1"/>
  <c r="N9" i="2"/>
  <c r="P9" i="2" s="1"/>
  <c r="N2" i="2"/>
  <c r="M135" i="2"/>
  <c r="M134" i="2"/>
  <c r="M132" i="2"/>
  <c r="M131" i="2"/>
  <c r="M130" i="2"/>
  <c r="M129" i="2"/>
  <c r="M128" i="2"/>
  <c r="M126" i="2"/>
  <c r="M125" i="2"/>
  <c r="M124" i="2"/>
  <c r="M123" i="2"/>
  <c r="M122" i="2"/>
  <c r="M121" i="2"/>
  <c r="M119" i="2"/>
  <c r="M118" i="2"/>
  <c r="M117" i="2"/>
  <c r="M116" i="2"/>
  <c r="M115" i="2"/>
  <c r="M114" i="2"/>
  <c r="M112" i="2"/>
  <c r="M111" i="2"/>
  <c r="M110" i="2"/>
  <c r="M109" i="2"/>
  <c r="M108" i="2"/>
  <c r="M107" i="2"/>
  <c r="M104" i="2"/>
  <c r="M103" i="2"/>
  <c r="M101" i="2"/>
  <c r="M100" i="2"/>
  <c r="M99" i="2"/>
  <c r="M98" i="2"/>
  <c r="M97" i="2"/>
  <c r="M94" i="2"/>
  <c r="M92" i="2"/>
  <c r="M90" i="2"/>
  <c r="M89" i="2"/>
  <c r="M87" i="2"/>
  <c r="M86" i="2"/>
  <c r="M85" i="2"/>
  <c r="M84" i="2"/>
  <c r="M83" i="2"/>
  <c r="M82" i="2"/>
  <c r="M81" i="2"/>
  <c r="M80" i="2"/>
  <c r="M79" i="2"/>
  <c r="M78" i="2"/>
  <c r="M77" i="2"/>
  <c r="M76" i="2"/>
  <c r="M74" i="2"/>
  <c r="M73" i="2"/>
  <c r="M71" i="2"/>
  <c r="M69" i="2"/>
  <c r="M68" i="2"/>
  <c r="M67" i="2"/>
  <c r="M66" i="2"/>
  <c r="M65" i="2"/>
  <c r="M63" i="2"/>
  <c r="M62" i="2"/>
  <c r="M61" i="2"/>
  <c r="M60" i="2"/>
  <c r="M59" i="2"/>
  <c r="M58" i="2"/>
  <c r="M57" i="2"/>
  <c r="M54" i="2"/>
  <c r="M53" i="2"/>
  <c r="M52" i="2"/>
  <c r="M51" i="2"/>
  <c r="M50" i="2"/>
  <c r="M49" i="2"/>
  <c r="M48" i="2"/>
  <c r="M47" i="2"/>
  <c r="M46" i="2"/>
  <c r="M45" i="2"/>
  <c r="M38" i="2"/>
  <c r="M37" i="2"/>
  <c r="M33" i="2"/>
  <c r="M31" i="2"/>
  <c r="M30" i="2"/>
  <c r="M29" i="2"/>
  <c r="M25" i="2"/>
  <c r="M24" i="2"/>
  <c r="M23" i="2"/>
  <c r="M22" i="2"/>
  <c r="M19" i="2"/>
  <c r="M18" i="2"/>
  <c r="M17" i="2"/>
  <c r="M16" i="2"/>
  <c r="M15" i="2"/>
  <c r="M14" i="2"/>
  <c r="M13" i="2"/>
  <c r="M12" i="2"/>
  <c r="M11" i="2"/>
  <c r="M10" i="2"/>
  <c r="M9" i="2"/>
  <c r="M2" i="2"/>
  <c r="L135" i="2"/>
  <c r="L134" i="2"/>
  <c r="L132" i="2"/>
  <c r="L131" i="2"/>
  <c r="L130" i="2"/>
  <c r="L129" i="2"/>
  <c r="L128" i="2"/>
  <c r="L126" i="2"/>
  <c r="L125" i="2"/>
  <c r="L124" i="2"/>
  <c r="L123" i="2"/>
  <c r="L122" i="2"/>
  <c r="L121" i="2"/>
  <c r="L119" i="2"/>
  <c r="L118" i="2"/>
  <c r="L117" i="2"/>
  <c r="L116" i="2"/>
  <c r="L115" i="2"/>
  <c r="L114" i="2"/>
  <c r="L112" i="2"/>
  <c r="L111" i="2"/>
  <c r="L110" i="2"/>
  <c r="L109" i="2"/>
  <c r="L108" i="2"/>
  <c r="L107" i="2"/>
  <c r="L104" i="2"/>
  <c r="L103" i="2"/>
  <c r="L101" i="2"/>
  <c r="L100" i="2"/>
  <c r="L99" i="2"/>
  <c r="L98" i="2"/>
  <c r="L97" i="2"/>
  <c r="L94" i="2"/>
  <c r="L92" i="2"/>
  <c r="L90" i="2"/>
  <c r="L89" i="2"/>
  <c r="L87" i="2"/>
  <c r="L86" i="2"/>
  <c r="L85" i="2"/>
  <c r="L84" i="2"/>
  <c r="L83" i="2"/>
  <c r="L82" i="2"/>
  <c r="L81" i="2"/>
  <c r="L80" i="2"/>
  <c r="L79" i="2"/>
  <c r="L78" i="2"/>
  <c r="L77" i="2"/>
  <c r="L76" i="2"/>
  <c r="L74" i="2"/>
  <c r="L73" i="2"/>
  <c r="L71" i="2"/>
  <c r="L69" i="2"/>
  <c r="L68" i="2"/>
  <c r="L67" i="2"/>
  <c r="L66" i="2"/>
  <c r="L65" i="2"/>
  <c r="L63" i="2"/>
  <c r="L62" i="2"/>
  <c r="L61" i="2"/>
  <c r="L60" i="2"/>
  <c r="L59" i="2"/>
  <c r="L58" i="2"/>
  <c r="L57" i="2"/>
  <c r="L54" i="2"/>
  <c r="L53" i="2"/>
  <c r="L52" i="2"/>
  <c r="L51" i="2"/>
  <c r="L50" i="2"/>
  <c r="L49" i="2"/>
  <c r="L48" i="2"/>
  <c r="L47" i="2"/>
  <c r="L46" i="2"/>
  <c r="L45" i="2"/>
  <c r="L38" i="2"/>
  <c r="L37" i="2"/>
  <c r="L33" i="2"/>
  <c r="L31" i="2"/>
  <c r="L30" i="2"/>
  <c r="L29" i="2"/>
  <c r="L25" i="2"/>
  <c r="L24" i="2"/>
  <c r="L23" i="2"/>
  <c r="L22" i="2"/>
  <c r="L19" i="2"/>
  <c r="L18" i="2"/>
  <c r="L17" i="2"/>
  <c r="L16" i="2"/>
  <c r="L15" i="2"/>
  <c r="L14" i="2"/>
  <c r="L13" i="2"/>
  <c r="L12" i="2"/>
  <c r="L11" i="2"/>
  <c r="L10" i="2"/>
  <c r="L9" i="2"/>
  <c r="L2" i="2"/>
  <c r="K134" i="2"/>
  <c r="K133" i="2"/>
  <c r="K130" i="2"/>
  <c r="K127" i="2"/>
  <c r="K126" i="2"/>
  <c r="K123" i="2"/>
  <c r="K120" i="2"/>
  <c r="K119" i="2"/>
  <c r="K118" i="2"/>
  <c r="K116" i="2"/>
  <c r="K115" i="2"/>
  <c r="K114" i="2"/>
  <c r="K113" i="2"/>
  <c r="K112" i="2"/>
  <c r="K111" i="2"/>
  <c r="K107" i="2"/>
  <c r="K106" i="2"/>
  <c r="K105" i="2"/>
  <c r="K96" i="2"/>
  <c r="K90" i="2"/>
  <c r="K85" i="2"/>
  <c r="K81" i="2"/>
  <c r="K80" i="2"/>
  <c r="K79" i="2"/>
  <c r="K78" i="2"/>
  <c r="K77" i="2"/>
  <c r="K76" i="2"/>
  <c r="K75" i="2"/>
  <c r="K74" i="2"/>
  <c r="K72" i="2"/>
  <c r="K70" i="2"/>
  <c r="K68" i="2"/>
  <c r="K67" i="2"/>
  <c r="K66" i="2"/>
  <c r="K65" i="2"/>
  <c r="K64" i="2"/>
  <c r="K63" i="2"/>
  <c r="K62" i="2"/>
  <c r="K61" i="2"/>
  <c r="K60" i="2"/>
  <c r="K57" i="2"/>
  <c r="K52" i="2"/>
  <c r="K51" i="2"/>
  <c r="K50" i="2"/>
  <c r="K49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4" i="2"/>
  <c r="K23" i="2"/>
  <c r="K22" i="2"/>
  <c r="K21" i="2"/>
  <c r="K19" i="2"/>
  <c r="K18" i="2"/>
  <c r="K17" i="2"/>
  <c r="K16" i="2"/>
  <c r="K11" i="2"/>
  <c r="K10" i="2"/>
  <c r="K135" i="2"/>
  <c r="K132" i="2"/>
  <c r="K131" i="2"/>
  <c r="K129" i="2"/>
  <c r="K128" i="2"/>
  <c r="K125" i="2"/>
  <c r="K124" i="2"/>
  <c r="K122" i="2"/>
  <c r="K121" i="2"/>
  <c r="K117" i="2"/>
  <c r="K110" i="2"/>
  <c r="K109" i="2"/>
  <c r="K108" i="2"/>
  <c r="K104" i="2"/>
  <c r="K103" i="2"/>
  <c r="K102" i="2"/>
  <c r="K101" i="2"/>
  <c r="K100" i="2"/>
  <c r="K99" i="2"/>
  <c r="K98" i="2"/>
  <c r="K97" i="2"/>
  <c r="K94" i="2"/>
  <c r="K92" i="2"/>
  <c r="K89" i="2"/>
  <c r="K88" i="2"/>
  <c r="K87" i="2"/>
  <c r="K86" i="2"/>
  <c r="K84" i="2"/>
  <c r="K83" i="2"/>
  <c r="K82" i="2"/>
  <c r="K73" i="2"/>
  <c r="K71" i="2"/>
  <c r="K69" i="2"/>
  <c r="K59" i="2"/>
  <c r="K58" i="2"/>
  <c r="K56" i="2"/>
  <c r="K55" i="2"/>
  <c r="K54" i="2"/>
  <c r="K53" i="2"/>
  <c r="K48" i="2"/>
  <c r="K47" i="2"/>
  <c r="K46" i="2"/>
  <c r="K45" i="2"/>
  <c r="K25" i="2"/>
  <c r="K15" i="2"/>
  <c r="K14" i="2"/>
  <c r="K13" i="2"/>
  <c r="K12" i="2"/>
  <c r="K9" i="2"/>
  <c r="K8" i="2"/>
  <c r="K3" i="2"/>
  <c r="K2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4" i="2"/>
  <c r="J92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19" i="2"/>
  <c r="J18" i="2"/>
  <c r="J17" i="2"/>
  <c r="J16" i="2"/>
  <c r="J15" i="2"/>
  <c r="J14" i="2"/>
  <c r="J13" i="2"/>
  <c r="J12" i="2"/>
  <c r="J11" i="2"/>
  <c r="J10" i="2"/>
  <c r="J9" i="2"/>
  <c r="J8" i="2"/>
  <c r="J3" i="2"/>
  <c r="J2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4" i="2"/>
  <c r="I92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I10" i="2"/>
  <c r="I9" i="2"/>
  <c r="I8" i="2"/>
  <c r="I3" i="2"/>
  <c r="I2" i="2"/>
</calcChain>
</file>

<file path=xl/sharedStrings.xml><?xml version="1.0" encoding="utf-8"?>
<sst xmlns="http://schemas.openxmlformats.org/spreadsheetml/2006/main" count="623" uniqueCount="294">
  <si>
    <t>Código Corto</t>
  </si>
  <si>
    <t>Pulgadas</t>
  </si>
  <si>
    <t>Marca</t>
  </si>
  <si>
    <t>H 240</t>
  </si>
  <si>
    <t>Chevrolet</t>
  </si>
  <si>
    <t>Spin</t>
  </si>
  <si>
    <t>2012 -</t>
  </si>
  <si>
    <t>Fiat</t>
  </si>
  <si>
    <t>Mobi</t>
  </si>
  <si>
    <t>2016 -</t>
  </si>
  <si>
    <t>2011 -</t>
  </si>
  <si>
    <t>H 280</t>
  </si>
  <si>
    <t>Clio Mio</t>
  </si>
  <si>
    <t>Audi</t>
  </si>
  <si>
    <t>TT RS Roadster</t>
  </si>
  <si>
    <t>05.16-</t>
  </si>
  <si>
    <t>Daihatsu</t>
  </si>
  <si>
    <t>Sirion</t>
  </si>
  <si>
    <t>04.98-07.04</t>
  </si>
  <si>
    <t>Honda</t>
  </si>
  <si>
    <t>CR-V</t>
  </si>
  <si>
    <t>08.02-10.06</t>
  </si>
  <si>
    <t xml:space="preserve">Jeep </t>
  </si>
  <si>
    <t>Compass</t>
  </si>
  <si>
    <t>10.06-09.16</t>
  </si>
  <si>
    <t>Nissan</t>
  </si>
  <si>
    <t xml:space="preserve">Pathfinder </t>
  </si>
  <si>
    <t>05.92-08.03</t>
  </si>
  <si>
    <t>Ssang Yong</t>
  </si>
  <si>
    <t xml:space="preserve">Musso </t>
  </si>
  <si>
    <t>07.93-12.05</t>
  </si>
  <si>
    <t>Suzuki</t>
  </si>
  <si>
    <t>Jimmy</t>
  </si>
  <si>
    <t>07.98-10.01</t>
  </si>
  <si>
    <t>Ford</t>
  </si>
  <si>
    <t>EcoSport</t>
  </si>
  <si>
    <t>10.07-12.12</t>
  </si>
  <si>
    <t>Fiesta</t>
  </si>
  <si>
    <t>01.03-01.11</t>
  </si>
  <si>
    <t>Focus</t>
  </si>
  <si>
    <t>10.08-09.13</t>
  </si>
  <si>
    <t>Renault</t>
  </si>
  <si>
    <t>Twingo</t>
  </si>
  <si>
    <t>03.93-08.03</t>
  </si>
  <si>
    <t>H 300</t>
  </si>
  <si>
    <t>Citroën</t>
  </si>
  <si>
    <t>C3</t>
  </si>
  <si>
    <t>01.11-</t>
  </si>
  <si>
    <t>Punto</t>
  </si>
  <si>
    <t>07.08-</t>
  </si>
  <si>
    <t>03.09-12.17</t>
  </si>
  <si>
    <t>Jaguar</t>
  </si>
  <si>
    <t>XF Sportbrake</t>
  </si>
  <si>
    <t>09.12-06.17</t>
  </si>
  <si>
    <t>Peugeot</t>
  </si>
  <si>
    <t>04.10-12.17</t>
  </si>
  <si>
    <t>03.14-</t>
  </si>
  <si>
    <t>Kangoo II</t>
  </si>
  <si>
    <t>04.18-</t>
  </si>
  <si>
    <t>Kwid</t>
  </si>
  <si>
    <t>11.17-</t>
  </si>
  <si>
    <t>Toyota</t>
  </si>
  <si>
    <t>Etios</t>
  </si>
  <si>
    <t>06.13-</t>
  </si>
  <si>
    <t>Alfa Romeo</t>
  </si>
  <si>
    <t>Giulietta</t>
  </si>
  <si>
    <t>08.13-</t>
  </si>
  <si>
    <t>H 402</t>
  </si>
  <si>
    <t>MiTo</t>
  </si>
  <si>
    <t>08.09-12.18</t>
  </si>
  <si>
    <t>Asia</t>
  </si>
  <si>
    <t>Topic</t>
  </si>
  <si>
    <t>10.93-03.03</t>
  </si>
  <si>
    <t>Towner</t>
  </si>
  <si>
    <t>06.94-09.03</t>
  </si>
  <si>
    <t>09.91-05.95</t>
  </si>
  <si>
    <t>A8</t>
  </si>
  <si>
    <t>06.94-09.02</t>
  </si>
  <si>
    <t>H 380</t>
  </si>
  <si>
    <t>RS Q3</t>
  </si>
  <si>
    <t>10.13-</t>
  </si>
  <si>
    <t>H 425</t>
  </si>
  <si>
    <t>RS7 Sportback</t>
  </si>
  <si>
    <t>05.13-04.18</t>
  </si>
  <si>
    <t>SQ5</t>
  </si>
  <si>
    <t>12.12-</t>
  </si>
  <si>
    <t>H 420</t>
  </si>
  <si>
    <t>11.98-10.08</t>
  </si>
  <si>
    <t>02.02-02.12</t>
  </si>
  <si>
    <t>Grand Vitara</t>
  </si>
  <si>
    <t>03.98-01.10</t>
  </si>
  <si>
    <t>Meriva</t>
  </si>
  <si>
    <t>08.02-12.03</t>
  </si>
  <si>
    <t>10.12-</t>
  </si>
  <si>
    <t>H 301</t>
  </si>
  <si>
    <t>Zafira</t>
  </si>
  <si>
    <t>04.01-</t>
  </si>
  <si>
    <t>Berlingo</t>
  </si>
  <si>
    <t>05.08-12.16</t>
  </si>
  <si>
    <t>H 353</t>
  </si>
  <si>
    <t>05.11-12.15</t>
  </si>
  <si>
    <t>05.03-07.12</t>
  </si>
  <si>
    <t>11.12-</t>
  </si>
  <si>
    <t>C4</t>
  </si>
  <si>
    <t>11.13-06.15</t>
  </si>
  <si>
    <t>01.09-12.13</t>
  </si>
  <si>
    <t>06.07-11.14</t>
  </si>
  <si>
    <t>11.04-10.05</t>
  </si>
  <si>
    <t>H 304</t>
  </si>
  <si>
    <t>C5</t>
  </si>
  <si>
    <t>03.01-09.04</t>
  </si>
  <si>
    <t>12.03-03.08</t>
  </si>
  <si>
    <t>DS3</t>
  </si>
  <si>
    <t>10.11-04.15</t>
  </si>
  <si>
    <t>Saxo</t>
  </si>
  <si>
    <t>05.01-03.04</t>
  </si>
  <si>
    <t>Xsara</t>
  </si>
  <si>
    <t>01.97-10.05</t>
  </si>
  <si>
    <t>10.00-06.12</t>
  </si>
  <si>
    <t>Daewoo</t>
  </si>
  <si>
    <t>Matiz</t>
  </si>
  <si>
    <t>04.98-01.05</t>
  </si>
  <si>
    <t>H 341</t>
  </si>
  <si>
    <t>Gran Move</t>
  </si>
  <si>
    <t>11.96-07.02</t>
  </si>
  <si>
    <t>Rocky</t>
  </si>
  <si>
    <t>03.93-03.02</t>
  </si>
  <si>
    <t>Bravo</t>
  </si>
  <si>
    <t>09.12-12.14</t>
  </si>
  <si>
    <t>02.16-12.17</t>
  </si>
  <si>
    <t>11.95-08.03</t>
  </si>
  <si>
    <t>H 503</t>
  </si>
  <si>
    <t>09.10-12.17</t>
  </si>
  <si>
    <t>01.99-11.09</t>
  </si>
  <si>
    <t>11.13-</t>
  </si>
  <si>
    <t xml:space="preserve">Civic </t>
  </si>
  <si>
    <t>10.91-02.01</t>
  </si>
  <si>
    <t>FIT</t>
  </si>
  <si>
    <t>Hyundai</t>
  </si>
  <si>
    <t>Atos</t>
  </si>
  <si>
    <t>08.99-03.08</t>
  </si>
  <si>
    <t>Getz</t>
  </si>
  <si>
    <t>09.02-08.03</t>
  </si>
  <si>
    <t>i30</t>
  </si>
  <si>
    <t>H 312</t>
  </si>
  <si>
    <t>Matrix</t>
  </si>
  <si>
    <t>07.01-12.05</t>
  </si>
  <si>
    <t>Santa Fe</t>
  </si>
  <si>
    <t>01.06-</t>
  </si>
  <si>
    <t>09.99-12.05</t>
  </si>
  <si>
    <t>Wrangler</t>
  </si>
  <si>
    <t>10.93-09.12</t>
  </si>
  <si>
    <t>Kia</t>
  </si>
  <si>
    <t>Carens</t>
  </si>
  <si>
    <t>03.00-11.07</t>
  </si>
  <si>
    <t>Picanto</t>
  </si>
  <si>
    <t>11.06-</t>
  </si>
  <si>
    <t>Pride</t>
  </si>
  <si>
    <t>05.92-10.01</t>
  </si>
  <si>
    <t>Sorento</t>
  </si>
  <si>
    <t>07.06-08.09</t>
  </si>
  <si>
    <t>Mazda</t>
  </si>
  <si>
    <t>MPV 4x4</t>
  </si>
  <si>
    <t xml:space="preserve">Mercedes Benz  </t>
  </si>
  <si>
    <t>Serie G</t>
  </si>
  <si>
    <t>09.89-</t>
  </si>
  <si>
    <t>Serie GLK</t>
  </si>
  <si>
    <t>02.14-</t>
  </si>
  <si>
    <t>06.08-01.14</t>
  </si>
  <si>
    <t>Serie ML</t>
  </si>
  <si>
    <t>03.98-06.05</t>
  </si>
  <si>
    <t xml:space="preserve">Mitsubishi  </t>
  </si>
  <si>
    <t>Colt</t>
  </si>
  <si>
    <t>11.95-06.03</t>
  </si>
  <si>
    <t>Space Star</t>
  </si>
  <si>
    <t>06.98-12.04</t>
  </si>
  <si>
    <t>Kicks</t>
  </si>
  <si>
    <t>03.17-</t>
  </si>
  <si>
    <t>Terrano II</t>
  </si>
  <si>
    <t>02/93-</t>
  </si>
  <si>
    <t>X-Trail</t>
  </si>
  <si>
    <t>06.01-01.13</t>
  </si>
  <si>
    <t>02.99-04.04</t>
  </si>
  <si>
    <t>11.08-04.17</t>
  </si>
  <si>
    <t>01.99-10.03</t>
  </si>
  <si>
    <t>06.99-10.03</t>
  </si>
  <si>
    <t>06.05-05.08</t>
  </si>
  <si>
    <t>06.05-01.12</t>
  </si>
  <si>
    <t>08.00-05.05</t>
  </si>
  <si>
    <t>05.04-02.11</t>
  </si>
  <si>
    <t>06.02-05.10</t>
  </si>
  <si>
    <t>05.99-12.17</t>
  </si>
  <si>
    <t>09.09-</t>
  </si>
  <si>
    <t>Partner Patagónica</t>
  </si>
  <si>
    <t>07.99-</t>
  </si>
  <si>
    <t>01.06-09.12</t>
  </si>
  <si>
    <t>12.11-10.16</t>
  </si>
  <si>
    <t>Duster</t>
  </si>
  <si>
    <t>10.11-12.17</t>
  </si>
  <si>
    <t>04.01-12.12</t>
  </si>
  <si>
    <t>Scenic</t>
  </si>
  <si>
    <t>01.96-10.11</t>
  </si>
  <si>
    <t>Seat</t>
  </si>
  <si>
    <t xml:space="preserve">Ibiza </t>
  </si>
  <si>
    <t>07.93-02.06</t>
  </si>
  <si>
    <t>Subaru</t>
  </si>
  <si>
    <t>Forester</t>
  </si>
  <si>
    <t>07.97-05.06</t>
  </si>
  <si>
    <t>10.00-06.07</t>
  </si>
  <si>
    <t>01.93-09.00</t>
  </si>
  <si>
    <t>10.98-09.03</t>
  </si>
  <si>
    <t>Alto</t>
  </si>
  <si>
    <t>10.94-02.02</t>
  </si>
  <si>
    <t>01.14-</t>
  </si>
  <si>
    <t>03.98-11.09</t>
  </si>
  <si>
    <t xml:space="preserve">Swift </t>
  </si>
  <si>
    <t>01.89-02.96</t>
  </si>
  <si>
    <t>03.96-09.10</t>
  </si>
  <si>
    <t>Vitara</t>
  </si>
  <si>
    <t>01.95-11.99</t>
  </si>
  <si>
    <t>03.88-12.94</t>
  </si>
  <si>
    <t>Wagon R</t>
  </si>
  <si>
    <t>05.00-08.03</t>
  </si>
  <si>
    <t>03.98-</t>
  </si>
  <si>
    <t>Corolla Fielder</t>
  </si>
  <si>
    <t>05.02-03.08</t>
  </si>
  <si>
    <t>Volkswagen</t>
  </si>
  <si>
    <t>05.99-08.12</t>
  </si>
  <si>
    <t>10.00-05.05</t>
  </si>
  <si>
    <t>10.96-11.01</t>
  </si>
  <si>
    <t>Volvo</t>
  </si>
  <si>
    <t>850 Kombi</t>
  </si>
  <si>
    <t>09.91-07.98</t>
  </si>
  <si>
    <t>C30</t>
  </si>
  <si>
    <t>08.10-</t>
  </si>
  <si>
    <t>V60</t>
  </si>
  <si>
    <t>06.15-</t>
  </si>
  <si>
    <t>V70</t>
  </si>
  <si>
    <t>01.97-03.00</t>
  </si>
  <si>
    <t>XC90</t>
  </si>
  <si>
    <t>08.10-07.16</t>
  </si>
  <si>
    <t>Fecha de Producción</t>
  </si>
  <si>
    <t>March</t>
  </si>
  <si>
    <t>01.12-</t>
  </si>
  <si>
    <t>08.08-</t>
  </si>
  <si>
    <t>07.94-11.05</t>
  </si>
  <si>
    <t>MM</t>
  </si>
  <si>
    <t>01.03-12.14</t>
  </si>
  <si>
    <t>Xsara Picasso</t>
  </si>
  <si>
    <t>Clio II (Fase 3)</t>
  </si>
  <si>
    <t>Uno Nuevo</t>
  </si>
  <si>
    <t>C3 Aircross</t>
  </si>
  <si>
    <t>Fiesta Kinetic</t>
  </si>
  <si>
    <t>Focus Fase III</t>
  </si>
  <si>
    <t>Kangoo Fase I</t>
  </si>
  <si>
    <t xml:space="preserve">Focus Fase I </t>
  </si>
  <si>
    <t>Palio Fire</t>
  </si>
  <si>
    <t>C4 Picasso</t>
  </si>
  <si>
    <t>207 Compact</t>
  </si>
  <si>
    <t xml:space="preserve">Ford </t>
  </si>
  <si>
    <t xml:space="preserve">Focus Fase II </t>
  </si>
  <si>
    <t>Golf 5P (98) Generación I</t>
  </si>
  <si>
    <t>Passat Variant</t>
  </si>
  <si>
    <t>Astra Dase II</t>
  </si>
  <si>
    <t>Corsa II</t>
  </si>
  <si>
    <t>306 SW</t>
  </si>
  <si>
    <t>306 Coupé</t>
  </si>
  <si>
    <t>407 SW</t>
  </si>
  <si>
    <t>C3 Picasso</t>
  </si>
  <si>
    <t>C4 Aircross</t>
  </si>
  <si>
    <t>Fiesta Coupé</t>
  </si>
  <si>
    <t>Captur</t>
  </si>
  <si>
    <t>Citroen</t>
  </si>
  <si>
    <t>Mitsubishi</t>
  </si>
  <si>
    <t>mes desde</t>
  </si>
  <si>
    <t>año desde</t>
  </si>
  <si>
    <t>01</t>
  </si>
  <si>
    <t>año desde final</t>
  </si>
  <si>
    <t>mes hasta final</t>
  </si>
  <si>
    <t>año hasta final</t>
  </si>
  <si>
    <t>año final 4 nros</t>
  </si>
  <si>
    <t>año desde para cargar a veikel</t>
  </si>
  <si>
    <t>año hasta para cargar a veikel</t>
  </si>
  <si>
    <t>Uno</t>
  </si>
  <si>
    <t>Uno Vivace</t>
  </si>
  <si>
    <t>Impreza</t>
  </si>
  <si>
    <t>SW</t>
  </si>
  <si>
    <t>Wagon</t>
  </si>
  <si>
    <t>Legacy</t>
  </si>
  <si>
    <t>Outback</t>
  </si>
  <si>
    <t>marca  para cargar veikel</t>
  </si>
  <si>
    <t>Modelo para cargar a weikel</t>
  </si>
  <si>
    <t>Codigo Bosch</t>
  </si>
  <si>
    <t>Aplicación para cargar a Bosch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</si>
</sst>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0" borderId="0" xfId="0" quotePrefix="1"/>
    <xf numFmtId="0" fontId="2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Q139"/>
  <sheetViews>
    <sheetView tabSelected="1" topLeftCell="I1" workbookViewId="0">
      <selection activeCell="Q2" sqref="Q2"/>
    </sheetView>
  </sheetViews>
  <sheetFormatPr baseColWidth="10" defaultRowHeight="12.75" x14ac:dyDescent="0.2"/>
  <cols>
    <col min="1" max="1" width="12.28515625" bestFit="1" customWidth="1"/>
    <col min="2" max="2" width="14.140625" bestFit="1" customWidth="1"/>
    <col min="3" max="3" width="10.140625" customWidth="1"/>
    <col min="4" max="4" width="9.42578125" customWidth="1"/>
    <col min="5" max="5" width="14.42578125" style="1" bestFit="1" customWidth="1"/>
    <col min="6" max="6" width="29.28515625" style="1" bestFit="1" customWidth="1"/>
    <col min="7" max="7" width="32.140625" style="1" bestFit="1" customWidth="1"/>
    <col min="8" max="8" width="22.5703125" customWidth="1"/>
    <col min="9" max="9" width="10.7109375" bestFit="1" customWidth="1"/>
    <col min="10" max="10" width="10.42578125" bestFit="1" customWidth="1"/>
    <col min="11" max="11" width="15" bestFit="1" customWidth="1"/>
    <col min="12" max="12" width="14.7109375" bestFit="1" customWidth="1"/>
    <col min="13" max="13" width="14.42578125" bestFit="1" customWidth="1"/>
    <col min="14" max="14" width="10.5703125" customWidth="1"/>
    <col min="15" max="16" width="29.7109375" bestFit="1" customWidth="1"/>
    <col min="17" max="17" width="29.85546875" bestFit="1" customWidth="1"/>
    <col min="18" max="21" width="10.5703125" customWidth="1"/>
    <col min="22" max="22" width="6" customWidth="1"/>
    <col min="23" max="24" width="10.5703125" customWidth="1"/>
    <col min="25" max="25" width="6" customWidth="1"/>
    <col min="26" max="28" width="10.5703125" customWidth="1"/>
    <col min="29" max="30" width="6" customWidth="1"/>
    <col min="31" max="34" width="10.5703125" customWidth="1"/>
    <col min="35" max="35" width="6" customWidth="1"/>
    <col min="36" max="38" width="10.5703125" customWidth="1"/>
    <col min="39" max="39" width="6" customWidth="1"/>
    <col min="40" max="40" width="10.5703125" customWidth="1"/>
    <col min="41" max="41" width="6" customWidth="1"/>
    <col min="42" max="42" width="10.5703125" customWidth="1"/>
    <col min="43" max="43" width="6" customWidth="1"/>
    <col min="44" max="53" width="10.5703125" customWidth="1"/>
    <col min="54" max="54" width="6" customWidth="1"/>
    <col min="55" max="65" width="10.5703125" customWidth="1"/>
    <col min="66" max="67" width="6" customWidth="1"/>
    <col min="68" max="73" width="10.5703125" customWidth="1"/>
    <col min="74" max="74" width="6" customWidth="1"/>
    <col min="75" max="79" width="10.5703125" customWidth="1"/>
    <col min="80" max="80" width="6" customWidth="1"/>
    <col min="81" max="85" width="10.5703125" customWidth="1"/>
    <col min="86" max="86" width="6" customWidth="1"/>
    <col min="87" max="87" width="10.5703125" customWidth="1"/>
    <col min="88" max="88" width="6" customWidth="1"/>
    <col min="89" max="90" width="10.5703125" customWidth="1"/>
    <col min="91" max="91" width="6" customWidth="1"/>
    <col min="92" max="94" width="10.5703125" customWidth="1"/>
    <col min="95" max="95" width="6" customWidth="1"/>
    <col min="96" max="106" width="10.5703125" customWidth="1"/>
    <col min="107" max="108" width="6" customWidth="1"/>
    <col min="109" max="115" width="10.5703125" customWidth="1"/>
    <col min="116" max="116" width="6" customWidth="1"/>
    <col min="117" max="117" width="10.5703125" customWidth="1"/>
    <col min="118" max="119" width="6" customWidth="1"/>
    <col min="120" max="120" width="10.5703125" customWidth="1"/>
    <col min="121" max="121" width="6" customWidth="1"/>
    <col min="122" max="127" width="10.5703125" customWidth="1"/>
    <col min="128" max="128" width="6" customWidth="1"/>
    <col min="129" max="129" width="12.140625" bestFit="1" customWidth="1"/>
  </cols>
  <sheetData>
    <row r="1" spans="1:17" ht="26.1" customHeight="1" x14ac:dyDescent="0.2">
      <c r="A1" s="2" t="s">
        <v>0</v>
      </c>
      <c r="B1" s="23" t="s">
        <v>292</v>
      </c>
      <c r="C1" s="2" t="s">
        <v>1</v>
      </c>
      <c r="D1" s="2" t="s">
        <v>246</v>
      </c>
      <c r="E1" s="2" t="s">
        <v>2</v>
      </c>
      <c r="F1" s="23" t="s">
        <v>290</v>
      </c>
      <c r="G1" s="23" t="s">
        <v>291</v>
      </c>
      <c r="H1" s="2" t="s">
        <v>241</v>
      </c>
      <c r="I1" s="20" t="s">
        <v>274</v>
      </c>
      <c r="J1" s="20" t="s">
        <v>275</v>
      </c>
      <c r="K1" s="20" t="s">
        <v>277</v>
      </c>
      <c r="L1" s="20" t="s">
        <v>278</v>
      </c>
      <c r="M1" s="20" t="s">
        <v>279</v>
      </c>
      <c r="N1" s="20" t="s">
        <v>280</v>
      </c>
      <c r="O1" s="22" t="s">
        <v>281</v>
      </c>
      <c r="P1" s="22" t="s">
        <v>282</v>
      </c>
      <c r="Q1" s="22" t="s">
        <v>293</v>
      </c>
    </row>
    <row r="2" spans="1:17" x14ac:dyDescent="0.2">
      <c r="A2" s="11" t="s">
        <v>3</v>
      </c>
      <c r="B2" s="11">
        <v>3397011677</v>
      </c>
      <c r="C2" s="11">
        <v>9</v>
      </c>
      <c r="D2" s="11">
        <v>240</v>
      </c>
      <c r="E2" s="16" t="s">
        <v>41</v>
      </c>
      <c r="F2" s="10" t="s">
        <v>41</v>
      </c>
      <c r="G2" s="5" t="s">
        <v>12</v>
      </c>
      <c r="H2" s="6" t="s">
        <v>196</v>
      </c>
      <c r="I2" t="str">
        <f>MID(H2,1,2)</f>
        <v>12</v>
      </c>
      <c r="J2" t="str">
        <f>MID(H2,4,2)</f>
        <v>11</v>
      </c>
      <c r="K2" t="str">
        <f>20&amp;J2</f>
        <v>2011</v>
      </c>
      <c r="L2" t="str">
        <f>MID(H2,7,2)</f>
        <v>10</v>
      </c>
      <c r="M2" t="str">
        <f>MID(H2,10,2)</f>
        <v>16</v>
      </c>
      <c r="N2" t="str">
        <f>20&amp;M2</f>
        <v>2016</v>
      </c>
      <c r="O2" t="str">
        <f>+K2&amp;I2</f>
        <v>201112</v>
      </c>
      <c r="P2" t="str">
        <f>+N2&amp;L2</f>
        <v>201610</v>
      </c>
      <c r="Q2" t="str">
        <f>+F2&amp;" "&amp;G2&amp;" "&amp;O2&amp;" "&amp;P2</f>
        <v>Renault Clio Mio 201112 201610</v>
      </c>
    </row>
    <row r="3" spans="1:17" x14ac:dyDescent="0.2">
      <c r="A3" s="11" t="s">
        <v>3</v>
      </c>
      <c r="B3" s="11">
        <v>3397011677</v>
      </c>
      <c r="C3" s="11">
        <v>9</v>
      </c>
      <c r="D3" s="11">
        <v>240</v>
      </c>
      <c r="E3" s="18"/>
      <c r="F3" s="10" t="s">
        <v>41</v>
      </c>
      <c r="G3" s="5" t="s">
        <v>59</v>
      </c>
      <c r="H3" s="6" t="s">
        <v>60</v>
      </c>
      <c r="I3" t="str">
        <f>MID(H3,1,2)</f>
        <v>11</v>
      </c>
      <c r="J3" t="str">
        <f>MID(H3,4,2)</f>
        <v>17</v>
      </c>
      <c r="K3" t="str">
        <f>20&amp;J3</f>
        <v>2017</v>
      </c>
      <c r="O3" t="str">
        <f t="shared" ref="O3:O67" si="0">+K3&amp;I3</f>
        <v>201711</v>
      </c>
      <c r="P3" t="str">
        <f t="shared" ref="P3:P67" si="1">+N3&amp;L3</f>
        <v/>
      </c>
      <c r="Q3" t="str">
        <f t="shared" ref="Q3:Q66" si="2">+F3&amp;" "&amp;G3&amp;" "&amp;O3&amp;" "&amp;P3</f>
        <v xml:space="preserve">Renault Kwid 201711 </v>
      </c>
    </row>
    <row r="4" spans="1:17" x14ac:dyDescent="0.2">
      <c r="A4" s="11" t="s">
        <v>3</v>
      </c>
      <c r="B4" s="11">
        <v>3397011677</v>
      </c>
      <c r="C4" s="11">
        <v>9</v>
      </c>
      <c r="D4" s="11">
        <v>240</v>
      </c>
      <c r="E4" s="5" t="s">
        <v>4</v>
      </c>
      <c r="F4" s="5" t="s">
        <v>4</v>
      </c>
      <c r="G4" s="5" t="s">
        <v>5</v>
      </c>
      <c r="H4" s="6" t="s">
        <v>6</v>
      </c>
      <c r="I4" s="21" t="s">
        <v>276</v>
      </c>
      <c r="J4">
        <v>2012</v>
      </c>
      <c r="K4" s="1">
        <v>2012</v>
      </c>
      <c r="O4" t="str">
        <f t="shared" si="0"/>
        <v>201201</v>
      </c>
      <c r="P4" t="str">
        <f t="shared" si="1"/>
        <v/>
      </c>
      <c r="Q4" t="str">
        <f t="shared" si="2"/>
        <v xml:space="preserve">Chevrolet Spin 201201 </v>
      </c>
    </row>
    <row r="5" spans="1:17" x14ac:dyDescent="0.2">
      <c r="A5" s="11" t="s">
        <v>3</v>
      </c>
      <c r="B5" s="11">
        <v>3397011677</v>
      </c>
      <c r="C5" s="11">
        <v>9</v>
      </c>
      <c r="D5" s="11">
        <v>240</v>
      </c>
      <c r="E5" s="15" t="s">
        <v>7</v>
      </c>
      <c r="F5" s="9" t="s">
        <v>7</v>
      </c>
      <c r="G5" s="5" t="s">
        <v>8</v>
      </c>
      <c r="H5" s="6" t="s">
        <v>9</v>
      </c>
      <c r="I5" s="21" t="s">
        <v>276</v>
      </c>
      <c r="J5">
        <v>2016</v>
      </c>
      <c r="K5" s="1">
        <v>2016</v>
      </c>
      <c r="O5" t="str">
        <f t="shared" si="0"/>
        <v>201601</v>
      </c>
      <c r="P5" t="str">
        <f t="shared" si="1"/>
        <v/>
      </c>
      <c r="Q5" t="str">
        <f t="shared" si="2"/>
        <v xml:space="preserve">Fiat Mobi 201601 </v>
      </c>
    </row>
    <row r="6" spans="1:17" x14ac:dyDescent="0.2">
      <c r="A6" s="11" t="s">
        <v>3</v>
      </c>
      <c r="B6" s="11">
        <v>3397011677</v>
      </c>
      <c r="C6" s="11">
        <v>9</v>
      </c>
      <c r="D6" s="11">
        <v>240</v>
      </c>
      <c r="E6" s="15"/>
      <c r="F6" s="9" t="s">
        <v>7</v>
      </c>
      <c r="G6" s="5" t="s">
        <v>283</v>
      </c>
      <c r="H6" s="6" t="s">
        <v>10</v>
      </c>
      <c r="I6" s="21" t="s">
        <v>276</v>
      </c>
      <c r="J6">
        <v>2011</v>
      </c>
      <c r="K6" s="1">
        <v>2011</v>
      </c>
      <c r="O6" t="str">
        <f t="shared" si="0"/>
        <v>201101</v>
      </c>
      <c r="P6" t="str">
        <f t="shared" si="1"/>
        <v/>
      </c>
      <c r="Q6" t="str">
        <f t="shared" si="2"/>
        <v xml:space="preserve">Fiat Uno 201101 </v>
      </c>
    </row>
    <row r="7" spans="1:17" x14ac:dyDescent="0.2">
      <c r="A7" s="11" t="s">
        <v>3</v>
      </c>
      <c r="B7" s="11">
        <v>3397011677</v>
      </c>
      <c r="C7" s="11">
        <v>9</v>
      </c>
      <c r="D7" s="11">
        <v>240</v>
      </c>
      <c r="E7" s="12"/>
      <c r="F7" s="12" t="s">
        <v>7</v>
      </c>
      <c r="G7" s="5" t="s">
        <v>284</v>
      </c>
      <c r="H7" s="6" t="s">
        <v>10</v>
      </c>
      <c r="I7" s="21" t="s">
        <v>276</v>
      </c>
      <c r="J7">
        <v>2011</v>
      </c>
      <c r="K7" s="1">
        <v>2011</v>
      </c>
      <c r="O7" t="str">
        <f t="shared" ref="O7" si="3">+K7&amp;I7</f>
        <v>201101</v>
      </c>
      <c r="P7" t="str">
        <f t="shared" ref="P7" si="4">+N7&amp;L7</f>
        <v/>
      </c>
      <c r="Q7" t="str">
        <f t="shared" si="2"/>
        <v xml:space="preserve">Fiat Uno Vivace 201101 </v>
      </c>
    </row>
    <row r="8" spans="1:17" x14ac:dyDescent="0.2">
      <c r="A8" s="11" t="s">
        <v>11</v>
      </c>
      <c r="B8" s="11">
        <v>3397018802</v>
      </c>
      <c r="C8" s="11">
        <v>11</v>
      </c>
      <c r="D8" s="11">
        <v>280</v>
      </c>
      <c r="E8" s="5" t="s">
        <v>13</v>
      </c>
      <c r="F8" s="5" t="s">
        <v>13</v>
      </c>
      <c r="G8" s="5" t="s">
        <v>14</v>
      </c>
      <c r="H8" s="6" t="s">
        <v>15</v>
      </c>
      <c r="I8" t="str">
        <f>MID(H8,1,2)</f>
        <v>05</v>
      </c>
      <c r="J8" t="str">
        <f>MID(H8,4,2)</f>
        <v>16</v>
      </c>
      <c r="K8" t="str">
        <f>20&amp;J8</f>
        <v>2016</v>
      </c>
      <c r="O8" t="str">
        <f t="shared" si="0"/>
        <v>201605</v>
      </c>
      <c r="P8" t="str">
        <f t="shared" si="1"/>
        <v/>
      </c>
      <c r="Q8" t="str">
        <f t="shared" si="2"/>
        <v xml:space="preserve">Audi TT RS Roadster 201605 </v>
      </c>
    </row>
    <row r="9" spans="1:17" x14ac:dyDescent="0.2">
      <c r="A9" s="11" t="s">
        <v>11</v>
      </c>
      <c r="B9" s="11">
        <v>3397018802</v>
      </c>
      <c r="C9" s="11">
        <v>11</v>
      </c>
      <c r="D9" s="11">
        <v>280</v>
      </c>
      <c r="E9" s="5" t="s">
        <v>16</v>
      </c>
      <c r="F9" s="5" t="s">
        <v>16</v>
      </c>
      <c r="G9" s="5" t="s">
        <v>17</v>
      </c>
      <c r="H9" s="6" t="s">
        <v>18</v>
      </c>
      <c r="I9" t="str">
        <f>MID(H9,1,2)</f>
        <v>04</v>
      </c>
      <c r="J9" t="str">
        <f>MID(H9,4,2)</f>
        <v>98</v>
      </c>
      <c r="K9" t="str">
        <f>19&amp;J9</f>
        <v>1998</v>
      </c>
      <c r="L9" t="str">
        <f t="shared" ref="L9:L19" si="5">MID(H9,7,2)</f>
        <v>07</v>
      </c>
      <c r="M9" t="str">
        <f t="shared" ref="M9:M19" si="6">MID(H9,10,2)</f>
        <v>04</v>
      </c>
      <c r="N9" t="str">
        <f t="shared" ref="N9:N19" si="7">20&amp;M9</f>
        <v>2004</v>
      </c>
      <c r="O9" t="str">
        <f t="shared" si="0"/>
        <v>199804</v>
      </c>
      <c r="P9" t="str">
        <f t="shared" si="1"/>
        <v>200407</v>
      </c>
      <c r="Q9" t="str">
        <f t="shared" si="2"/>
        <v>Daihatsu Sirion 199804 200407</v>
      </c>
    </row>
    <row r="10" spans="1:17" x14ac:dyDescent="0.2">
      <c r="A10" s="11" t="s">
        <v>11</v>
      </c>
      <c r="B10" s="11">
        <v>3397018802</v>
      </c>
      <c r="C10" s="11">
        <v>11</v>
      </c>
      <c r="D10" s="11">
        <v>280</v>
      </c>
      <c r="E10" s="5" t="s">
        <v>19</v>
      </c>
      <c r="F10" s="5" t="s">
        <v>19</v>
      </c>
      <c r="G10" s="5" t="s">
        <v>20</v>
      </c>
      <c r="H10" s="6" t="s">
        <v>21</v>
      </c>
      <c r="I10" t="str">
        <f t="shared" ref="I10:I73" si="8">MID(H10,1,2)</f>
        <v>08</v>
      </c>
      <c r="J10" t="str">
        <f t="shared" ref="J10:J73" si="9">MID(H10,4,2)</f>
        <v>02</v>
      </c>
      <c r="K10" t="str">
        <f t="shared" ref="K10:K11" si="10">20&amp;J10</f>
        <v>2002</v>
      </c>
      <c r="L10" t="str">
        <f t="shared" si="5"/>
        <v>10</v>
      </c>
      <c r="M10" t="str">
        <f t="shared" si="6"/>
        <v>06</v>
      </c>
      <c r="N10" t="str">
        <f t="shared" si="7"/>
        <v>2006</v>
      </c>
      <c r="O10" t="str">
        <f t="shared" si="0"/>
        <v>200208</v>
      </c>
      <c r="P10" t="str">
        <f t="shared" si="1"/>
        <v>200610</v>
      </c>
      <c r="Q10" t="str">
        <f t="shared" si="2"/>
        <v>Honda CR-V 200208 200610</v>
      </c>
    </row>
    <row r="11" spans="1:17" x14ac:dyDescent="0.2">
      <c r="A11" s="11" t="s">
        <v>11</v>
      </c>
      <c r="B11" s="11">
        <v>3397018802</v>
      </c>
      <c r="C11" s="11">
        <v>11</v>
      </c>
      <c r="D11" s="11">
        <v>280</v>
      </c>
      <c r="E11" s="5" t="s">
        <v>22</v>
      </c>
      <c r="F11" s="5" t="s">
        <v>22</v>
      </c>
      <c r="G11" s="5" t="s">
        <v>23</v>
      </c>
      <c r="H11" s="6" t="s">
        <v>24</v>
      </c>
      <c r="I11" t="str">
        <f t="shared" si="8"/>
        <v>10</v>
      </c>
      <c r="J11" t="str">
        <f t="shared" si="9"/>
        <v>06</v>
      </c>
      <c r="K11" t="str">
        <f t="shared" si="10"/>
        <v>2006</v>
      </c>
      <c r="L11" t="str">
        <f t="shared" si="5"/>
        <v>09</v>
      </c>
      <c r="M11" t="str">
        <f t="shared" si="6"/>
        <v>16</v>
      </c>
      <c r="N11" t="str">
        <f t="shared" si="7"/>
        <v>2016</v>
      </c>
      <c r="O11" t="str">
        <f t="shared" si="0"/>
        <v>200610</v>
      </c>
      <c r="P11" t="str">
        <f t="shared" si="1"/>
        <v>201609</v>
      </c>
      <c r="Q11" t="str">
        <f t="shared" si="2"/>
        <v>Jeep  Compass 200610 201609</v>
      </c>
    </row>
    <row r="12" spans="1:17" x14ac:dyDescent="0.2">
      <c r="A12" s="11" t="s">
        <v>11</v>
      </c>
      <c r="B12" s="11">
        <v>3397018802</v>
      </c>
      <c r="C12" s="11">
        <v>11</v>
      </c>
      <c r="D12" s="11">
        <v>280</v>
      </c>
      <c r="E12" s="5" t="s">
        <v>25</v>
      </c>
      <c r="F12" s="5" t="s">
        <v>25</v>
      </c>
      <c r="G12" s="5" t="s">
        <v>26</v>
      </c>
      <c r="H12" s="6" t="s">
        <v>27</v>
      </c>
      <c r="I12" t="str">
        <f t="shared" si="8"/>
        <v>05</v>
      </c>
      <c r="J12" t="str">
        <f t="shared" si="9"/>
        <v>92</v>
      </c>
      <c r="K12" t="str">
        <f>19&amp;J12</f>
        <v>1992</v>
      </c>
      <c r="L12" t="str">
        <f t="shared" si="5"/>
        <v>08</v>
      </c>
      <c r="M12" t="str">
        <f t="shared" si="6"/>
        <v>03</v>
      </c>
      <c r="N12" t="str">
        <f t="shared" si="7"/>
        <v>2003</v>
      </c>
      <c r="O12" t="str">
        <f t="shared" si="0"/>
        <v>199205</v>
      </c>
      <c r="P12" t="str">
        <f t="shared" si="1"/>
        <v>200308</v>
      </c>
      <c r="Q12" t="str">
        <f t="shared" si="2"/>
        <v>Nissan Pathfinder  199205 200308</v>
      </c>
    </row>
    <row r="13" spans="1:17" x14ac:dyDescent="0.2">
      <c r="A13" s="11" t="s">
        <v>11</v>
      </c>
      <c r="B13" s="11">
        <v>3397018802</v>
      </c>
      <c r="C13" s="11">
        <v>11</v>
      </c>
      <c r="D13" s="11">
        <v>280</v>
      </c>
      <c r="E13" s="5" t="s">
        <v>28</v>
      </c>
      <c r="F13" s="5" t="s">
        <v>28</v>
      </c>
      <c r="G13" s="5" t="s">
        <v>29</v>
      </c>
      <c r="H13" s="6" t="s">
        <v>30</v>
      </c>
      <c r="I13" t="str">
        <f t="shared" si="8"/>
        <v>07</v>
      </c>
      <c r="J13" t="str">
        <f t="shared" si="9"/>
        <v>93</v>
      </c>
      <c r="K13" t="str">
        <f>19&amp;J13</f>
        <v>1993</v>
      </c>
      <c r="L13" t="str">
        <f t="shared" si="5"/>
        <v>12</v>
      </c>
      <c r="M13" t="str">
        <f t="shared" si="6"/>
        <v>05</v>
      </c>
      <c r="N13" t="str">
        <f t="shared" si="7"/>
        <v>2005</v>
      </c>
      <c r="O13" t="str">
        <f t="shared" si="0"/>
        <v>199307</v>
      </c>
      <c r="P13" t="str">
        <f t="shared" si="1"/>
        <v>200512</v>
      </c>
      <c r="Q13" t="str">
        <f t="shared" si="2"/>
        <v>Ssang Yong Musso  199307 200512</v>
      </c>
    </row>
    <row r="14" spans="1:17" x14ac:dyDescent="0.2">
      <c r="A14" s="11" t="s">
        <v>11</v>
      </c>
      <c r="B14" s="11">
        <v>3397018802</v>
      </c>
      <c r="C14" s="11">
        <v>11</v>
      </c>
      <c r="D14" s="11">
        <v>280</v>
      </c>
      <c r="E14" s="5" t="s">
        <v>31</v>
      </c>
      <c r="F14" s="5" t="s">
        <v>31</v>
      </c>
      <c r="G14" s="5" t="s">
        <v>32</v>
      </c>
      <c r="H14" s="6" t="s">
        <v>33</v>
      </c>
      <c r="I14" t="str">
        <f t="shared" si="8"/>
        <v>07</v>
      </c>
      <c r="J14" t="str">
        <f t="shared" si="9"/>
        <v>98</v>
      </c>
      <c r="K14" t="str">
        <f t="shared" ref="K14:K15" si="11">19&amp;J14</f>
        <v>1998</v>
      </c>
      <c r="L14" t="str">
        <f t="shared" si="5"/>
        <v>10</v>
      </c>
      <c r="M14" t="str">
        <f t="shared" si="6"/>
        <v>01</v>
      </c>
      <c r="N14" t="str">
        <f t="shared" si="7"/>
        <v>2001</v>
      </c>
      <c r="O14" t="str">
        <f t="shared" si="0"/>
        <v>199807</v>
      </c>
      <c r="P14" t="str">
        <f t="shared" si="1"/>
        <v>200110</v>
      </c>
      <c r="Q14" t="str">
        <f t="shared" si="2"/>
        <v>Suzuki Jimmy 199807 200110</v>
      </c>
    </row>
    <row r="15" spans="1:17" x14ac:dyDescent="0.2">
      <c r="A15" s="11" t="s">
        <v>11</v>
      </c>
      <c r="B15" s="11">
        <v>3397004802</v>
      </c>
      <c r="C15" s="11">
        <v>11</v>
      </c>
      <c r="D15" s="11">
        <v>290</v>
      </c>
      <c r="E15" s="5" t="s">
        <v>13</v>
      </c>
      <c r="F15" s="5" t="s">
        <v>13</v>
      </c>
      <c r="G15" s="5">
        <v>80</v>
      </c>
      <c r="H15" s="6" t="s">
        <v>75</v>
      </c>
      <c r="I15" t="str">
        <f t="shared" si="8"/>
        <v>09</v>
      </c>
      <c r="J15" t="str">
        <f t="shared" si="9"/>
        <v>91</v>
      </c>
      <c r="K15" t="str">
        <f t="shared" si="11"/>
        <v>1991</v>
      </c>
      <c r="L15" t="str">
        <f t="shared" si="5"/>
        <v>05</v>
      </c>
      <c r="M15" t="str">
        <f t="shared" si="6"/>
        <v>95</v>
      </c>
      <c r="N15" t="str">
        <f>19&amp;M15</f>
        <v>1995</v>
      </c>
      <c r="O15" t="str">
        <f t="shared" si="0"/>
        <v>199109</v>
      </c>
      <c r="P15" t="str">
        <f t="shared" si="1"/>
        <v>199505</v>
      </c>
      <c r="Q15" t="str">
        <f t="shared" si="2"/>
        <v>Audi 80 199109 199505</v>
      </c>
    </row>
    <row r="16" spans="1:17" x14ac:dyDescent="0.2">
      <c r="A16" s="11" t="s">
        <v>11</v>
      </c>
      <c r="B16" s="11">
        <v>3397004802</v>
      </c>
      <c r="C16" s="11">
        <v>11</v>
      </c>
      <c r="D16" s="11">
        <v>290</v>
      </c>
      <c r="E16" s="16" t="s">
        <v>45</v>
      </c>
      <c r="F16" s="10" t="s">
        <v>272</v>
      </c>
      <c r="G16" s="5" t="s">
        <v>268</v>
      </c>
      <c r="H16" s="6" t="s">
        <v>100</v>
      </c>
      <c r="I16" t="str">
        <f t="shared" si="8"/>
        <v>05</v>
      </c>
      <c r="J16" t="str">
        <f t="shared" si="9"/>
        <v>11</v>
      </c>
      <c r="K16" t="str">
        <f t="shared" ref="K16:K44" si="12">20&amp;J16</f>
        <v>2011</v>
      </c>
      <c r="L16" t="str">
        <f t="shared" si="5"/>
        <v>12</v>
      </c>
      <c r="M16" t="str">
        <f t="shared" si="6"/>
        <v>15</v>
      </c>
      <c r="N16" t="str">
        <f t="shared" si="7"/>
        <v>2015</v>
      </c>
      <c r="O16" t="str">
        <f t="shared" si="0"/>
        <v>201105</v>
      </c>
      <c r="P16" t="str">
        <f t="shared" si="1"/>
        <v>201512</v>
      </c>
      <c r="Q16" t="str">
        <f t="shared" si="2"/>
        <v>Citroen C3 Picasso 201105 201512</v>
      </c>
    </row>
    <row r="17" spans="1:17" x14ac:dyDescent="0.2">
      <c r="A17" s="11" t="s">
        <v>11</v>
      </c>
      <c r="B17" s="11">
        <v>3397004802</v>
      </c>
      <c r="C17" s="11">
        <v>11</v>
      </c>
      <c r="D17" s="11">
        <v>290</v>
      </c>
      <c r="E17" s="17"/>
      <c r="F17" s="10" t="s">
        <v>272</v>
      </c>
      <c r="G17" s="5" t="s">
        <v>269</v>
      </c>
      <c r="H17" s="6" t="s">
        <v>104</v>
      </c>
      <c r="I17" t="str">
        <f t="shared" si="8"/>
        <v>11</v>
      </c>
      <c r="J17" t="str">
        <f t="shared" si="9"/>
        <v>13</v>
      </c>
      <c r="K17" t="str">
        <f t="shared" si="12"/>
        <v>2013</v>
      </c>
      <c r="L17" t="str">
        <f t="shared" si="5"/>
        <v>06</v>
      </c>
      <c r="M17" t="str">
        <f t="shared" si="6"/>
        <v>15</v>
      </c>
      <c r="N17" t="str">
        <f t="shared" si="7"/>
        <v>2015</v>
      </c>
      <c r="O17" t="str">
        <f t="shared" si="0"/>
        <v>201311</v>
      </c>
      <c r="P17" t="str">
        <f t="shared" si="1"/>
        <v>201506</v>
      </c>
      <c r="Q17" t="str">
        <f t="shared" si="2"/>
        <v>Citroen C4 Aircross 201311 201506</v>
      </c>
    </row>
    <row r="18" spans="1:17" x14ac:dyDescent="0.2">
      <c r="A18" s="11" t="s">
        <v>11</v>
      </c>
      <c r="B18" s="11">
        <v>3397004802</v>
      </c>
      <c r="C18" s="11">
        <v>11</v>
      </c>
      <c r="D18" s="11">
        <v>290</v>
      </c>
      <c r="E18" s="18"/>
      <c r="F18" s="10" t="s">
        <v>272</v>
      </c>
      <c r="G18" s="5" t="s">
        <v>103</v>
      </c>
      <c r="H18" s="6" t="s">
        <v>106</v>
      </c>
      <c r="I18" t="str">
        <f t="shared" si="8"/>
        <v>06</v>
      </c>
      <c r="J18" t="str">
        <f t="shared" si="9"/>
        <v>07</v>
      </c>
      <c r="K18" t="str">
        <f t="shared" si="12"/>
        <v>2007</v>
      </c>
      <c r="L18" t="str">
        <f t="shared" si="5"/>
        <v>11</v>
      </c>
      <c r="M18" t="str">
        <f t="shared" si="6"/>
        <v>14</v>
      </c>
      <c r="N18" t="str">
        <f t="shared" si="7"/>
        <v>2014</v>
      </c>
      <c r="O18" t="str">
        <f t="shared" si="0"/>
        <v>200706</v>
      </c>
      <c r="P18" t="str">
        <f t="shared" si="1"/>
        <v>201411</v>
      </c>
      <c r="Q18" t="str">
        <f t="shared" si="2"/>
        <v>Citroen C4 200706 201411</v>
      </c>
    </row>
    <row r="19" spans="1:17" x14ac:dyDescent="0.2">
      <c r="A19" s="11" t="s">
        <v>11</v>
      </c>
      <c r="B19" s="11">
        <v>3397004802</v>
      </c>
      <c r="C19" s="11">
        <v>11</v>
      </c>
      <c r="D19" s="11">
        <v>290</v>
      </c>
      <c r="E19" s="5" t="s">
        <v>7</v>
      </c>
      <c r="F19" s="9" t="s">
        <v>7</v>
      </c>
      <c r="G19" s="5" t="s">
        <v>127</v>
      </c>
      <c r="H19" s="6" t="s">
        <v>128</v>
      </c>
      <c r="I19" t="str">
        <f t="shared" si="8"/>
        <v>09</v>
      </c>
      <c r="J19" t="str">
        <f t="shared" si="9"/>
        <v>12</v>
      </c>
      <c r="K19" t="str">
        <f t="shared" si="12"/>
        <v>2012</v>
      </c>
      <c r="L19" t="str">
        <f t="shared" si="5"/>
        <v>12</v>
      </c>
      <c r="M19" t="str">
        <f t="shared" si="6"/>
        <v>14</v>
      </c>
      <c r="N19" t="str">
        <f t="shared" si="7"/>
        <v>2014</v>
      </c>
      <c r="O19" t="str">
        <f t="shared" si="0"/>
        <v>201209</v>
      </c>
      <c r="P19" t="str">
        <f t="shared" si="1"/>
        <v>201412</v>
      </c>
      <c r="Q19" t="str">
        <f t="shared" si="2"/>
        <v>Fiat Bravo 201209 201412</v>
      </c>
    </row>
    <row r="20" spans="1:17" x14ac:dyDescent="0.2">
      <c r="A20" s="11" t="s">
        <v>11</v>
      </c>
      <c r="B20" s="11">
        <v>3397004802</v>
      </c>
      <c r="C20" s="11">
        <v>11</v>
      </c>
      <c r="D20" s="11">
        <v>290</v>
      </c>
      <c r="E20" s="5" t="s">
        <v>41</v>
      </c>
      <c r="F20" s="5" t="s">
        <v>41</v>
      </c>
      <c r="G20" s="5" t="s">
        <v>271</v>
      </c>
      <c r="H20" s="6"/>
      <c r="O20" t="str">
        <f t="shared" si="0"/>
        <v/>
      </c>
      <c r="P20" t="str">
        <f t="shared" si="1"/>
        <v/>
      </c>
      <c r="Q20" t="str">
        <f t="shared" si="2"/>
        <v xml:space="preserve">Renault Captur  </v>
      </c>
    </row>
    <row r="21" spans="1:17" x14ac:dyDescent="0.2">
      <c r="A21" s="11" t="s">
        <v>11</v>
      </c>
      <c r="B21" s="11">
        <v>3397004802</v>
      </c>
      <c r="C21" s="11">
        <v>11</v>
      </c>
      <c r="D21" s="11">
        <v>290</v>
      </c>
      <c r="E21" s="5" t="s">
        <v>54</v>
      </c>
      <c r="F21" s="5" t="s">
        <v>54</v>
      </c>
      <c r="G21" s="5">
        <v>5008</v>
      </c>
      <c r="H21" s="6" t="s">
        <v>192</v>
      </c>
      <c r="I21" t="str">
        <f t="shared" si="8"/>
        <v>09</v>
      </c>
      <c r="J21" t="str">
        <f t="shared" si="9"/>
        <v>09</v>
      </c>
      <c r="K21" t="str">
        <f t="shared" si="12"/>
        <v>2009</v>
      </c>
      <c r="O21" t="str">
        <f t="shared" si="0"/>
        <v>200909</v>
      </c>
      <c r="P21" t="str">
        <f t="shared" si="1"/>
        <v/>
      </c>
      <c r="Q21" t="str">
        <f t="shared" si="2"/>
        <v xml:space="preserve">Peugeot 5008 200909 </v>
      </c>
    </row>
    <row r="22" spans="1:17" x14ac:dyDescent="0.2">
      <c r="A22" s="11" t="s">
        <v>44</v>
      </c>
      <c r="B22" s="11">
        <v>3397004628</v>
      </c>
      <c r="C22" s="11">
        <v>12</v>
      </c>
      <c r="D22" s="11">
        <v>300</v>
      </c>
      <c r="E22" s="14" t="s">
        <v>34</v>
      </c>
      <c r="F22" s="8" t="s">
        <v>34</v>
      </c>
      <c r="G22" s="5" t="s">
        <v>35</v>
      </c>
      <c r="H22" s="6" t="s">
        <v>36</v>
      </c>
      <c r="I22" t="str">
        <f t="shared" si="8"/>
        <v>10</v>
      </c>
      <c r="J22" t="str">
        <f t="shared" si="9"/>
        <v>07</v>
      </c>
      <c r="K22" t="str">
        <f t="shared" si="12"/>
        <v>2007</v>
      </c>
      <c r="L22" t="str">
        <f t="shared" ref="L22:L25" si="13">MID(H22,7,2)</f>
        <v>12</v>
      </c>
      <c r="M22" t="str">
        <f t="shared" ref="M22:M25" si="14">MID(H22,10,2)</f>
        <v>12</v>
      </c>
      <c r="N22" t="str">
        <f t="shared" ref="N22:N25" si="15">20&amp;M22</f>
        <v>2012</v>
      </c>
      <c r="O22" t="str">
        <f t="shared" si="0"/>
        <v>200710</v>
      </c>
      <c r="P22" t="str">
        <f t="shared" si="1"/>
        <v>201212</v>
      </c>
      <c r="Q22" t="str">
        <f t="shared" si="2"/>
        <v>Ford EcoSport 200710 201212</v>
      </c>
    </row>
    <row r="23" spans="1:17" x14ac:dyDescent="0.2">
      <c r="A23" s="11" t="s">
        <v>44</v>
      </c>
      <c r="B23" s="11">
        <v>3397004628</v>
      </c>
      <c r="C23" s="11">
        <v>12</v>
      </c>
      <c r="D23" s="11">
        <v>300</v>
      </c>
      <c r="E23" s="14"/>
      <c r="F23" s="8" t="s">
        <v>34</v>
      </c>
      <c r="G23" s="5" t="s">
        <v>37</v>
      </c>
      <c r="H23" s="6" t="s">
        <v>38</v>
      </c>
      <c r="I23" t="str">
        <f t="shared" si="8"/>
        <v>01</v>
      </c>
      <c r="J23" t="str">
        <f t="shared" si="9"/>
        <v>03</v>
      </c>
      <c r="K23" t="str">
        <f t="shared" si="12"/>
        <v>2003</v>
      </c>
      <c r="L23" t="str">
        <f t="shared" si="13"/>
        <v>01</v>
      </c>
      <c r="M23" t="str">
        <f t="shared" si="14"/>
        <v>11</v>
      </c>
      <c r="N23" t="str">
        <f t="shared" si="15"/>
        <v>2011</v>
      </c>
      <c r="O23" t="str">
        <f t="shared" si="0"/>
        <v>200301</v>
      </c>
      <c r="P23" t="str">
        <f t="shared" si="1"/>
        <v>201101</v>
      </c>
      <c r="Q23" t="str">
        <f t="shared" si="2"/>
        <v>Ford Fiesta 200301 201101</v>
      </c>
    </row>
    <row r="24" spans="1:17" x14ac:dyDescent="0.2">
      <c r="A24" s="11" t="s">
        <v>44</v>
      </c>
      <c r="B24" s="11">
        <v>3397004628</v>
      </c>
      <c r="C24" s="11">
        <v>12</v>
      </c>
      <c r="D24" s="11">
        <v>300</v>
      </c>
      <c r="E24" s="14"/>
      <c r="F24" s="8" t="s">
        <v>34</v>
      </c>
      <c r="G24" s="5" t="s">
        <v>39</v>
      </c>
      <c r="H24" s="6" t="s">
        <v>40</v>
      </c>
      <c r="I24" t="str">
        <f t="shared" si="8"/>
        <v>10</v>
      </c>
      <c r="J24" t="str">
        <f t="shared" si="9"/>
        <v>08</v>
      </c>
      <c r="K24" t="str">
        <f t="shared" si="12"/>
        <v>2008</v>
      </c>
      <c r="L24" t="str">
        <f t="shared" si="13"/>
        <v>09</v>
      </c>
      <c r="M24" t="str">
        <f t="shared" si="14"/>
        <v>13</v>
      </c>
      <c r="N24" t="str">
        <f t="shared" si="15"/>
        <v>2013</v>
      </c>
      <c r="O24" t="str">
        <f t="shared" si="0"/>
        <v>200810</v>
      </c>
      <c r="P24" t="str">
        <f t="shared" si="1"/>
        <v>201309</v>
      </c>
      <c r="Q24" t="str">
        <f t="shared" si="2"/>
        <v>Ford Focus 200810 201309</v>
      </c>
    </row>
    <row r="25" spans="1:17" x14ac:dyDescent="0.2">
      <c r="A25" s="11" t="s">
        <v>44</v>
      </c>
      <c r="B25" s="11">
        <v>3397004628</v>
      </c>
      <c r="C25" s="11">
        <v>12</v>
      </c>
      <c r="D25" s="11">
        <v>300</v>
      </c>
      <c r="E25" s="5" t="s">
        <v>41</v>
      </c>
      <c r="F25" s="5" t="s">
        <v>41</v>
      </c>
      <c r="G25" s="5" t="s">
        <v>42</v>
      </c>
      <c r="H25" s="6" t="s">
        <v>43</v>
      </c>
      <c r="I25" t="str">
        <f t="shared" si="8"/>
        <v>03</v>
      </c>
      <c r="J25" t="str">
        <f t="shared" si="9"/>
        <v>93</v>
      </c>
      <c r="K25" t="str">
        <f t="shared" ref="K25" si="16">19&amp;J25</f>
        <v>1993</v>
      </c>
      <c r="L25" t="str">
        <f t="shared" si="13"/>
        <v>08</v>
      </c>
      <c r="M25" t="str">
        <f t="shared" si="14"/>
        <v>03</v>
      </c>
      <c r="N25" t="str">
        <f t="shared" si="15"/>
        <v>2003</v>
      </c>
      <c r="O25" t="str">
        <f t="shared" si="0"/>
        <v>199303</v>
      </c>
      <c r="P25" t="str">
        <f t="shared" si="1"/>
        <v>200308</v>
      </c>
      <c r="Q25" t="str">
        <f t="shared" si="2"/>
        <v>Renault Twingo 199303 200308</v>
      </c>
    </row>
    <row r="26" spans="1:17" x14ac:dyDescent="0.2">
      <c r="A26" s="11" t="s">
        <v>94</v>
      </c>
      <c r="B26" s="11">
        <v>3397004629</v>
      </c>
      <c r="C26" s="11">
        <v>12</v>
      </c>
      <c r="D26" s="11">
        <v>300</v>
      </c>
      <c r="E26" s="5" t="s">
        <v>4</v>
      </c>
      <c r="F26" s="5" t="s">
        <v>4</v>
      </c>
      <c r="G26" s="5" t="s">
        <v>5</v>
      </c>
      <c r="H26" s="6" t="s">
        <v>93</v>
      </c>
      <c r="I26" t="str">
        <f t="shared" si="8"/>
        <v>10</v>
      </c>
      <c r="J26" t="str">
        <f t="shared" si="9"/>
        <v>12</v>
      </c>
      <c r="K26" t="str">
        <f t="shared" si="12"/>
        <v>2012</v>
      </c>
      <c r="O26" t="str">
        <f t="shared" si="0"/>
        <v>201210</v>
      </c>
      <c r="P26" t="str">
        <f t="shared" si="1"/>
        <v/>
      </c>
      <c r="Q26" t="str">
        <f t="shared" si="2"/>
        <v xml:space="preserve">Chevrolet Spin 201210 </v>
      </c>
    </row>
    <row r="27" spans="1:17" x14ac:dyDescent="0.2">
      <c r="A27" s="11" t="s">
        <v>94</v>
      </c>
      <c r="B27" s="11">
        <v>3397004629</v>
      </c>
      <c r="C27" s="11">
        <v>12</v>
      </c>
      <c r="D27" s="11">
        <v>300</v>
      </c>
      <c r="E27" s="5" t="s">
        <v>45</v>
      </c>
      <c r="F27" s="10" t="s">
        <v>272</v>
      </c>
      <c r="G27" s="5" t="s">
        <v>251</v>
      </c>
      <c r="H27" s="6" t="s">
        <v>47</v>
      </c>
      <c r="I27" t="str">
        <f t="shared" si="8"/>
        <v>01</v>
      </c>
      <c r="J27" t="str">
        <f t="shared" si="9"/>
        <v>11</v>
      </c>
      <c r="K27" t="str">
        <f t="shared" si="12"/>
        <v>2011</v>
      </c>
      <c r="O27" t="str">
        <f t="shared" si="0"/>
        <v>201101</v>
      </c>
      <c r="P27" t="str">
        <f t="shared" si="1"/>
        <v/>
      </c>
      <c r="Q27" t="str">
        <f t="shared" si="2"/>
        <v xml:space="preserve">Citroen C3 Aircross 201101 </v>
      </c>
    </row>
    <row r="28" spans="1:17" x14ac:dyDescent="0.2">
      <c r="A28" s="11" t="s">
        <v>94</v>
      </c>
      <c r="B28" s="11">
        <v>3397004629</v>
      </c>
      <c r="C28" s="11">
        <v>12</v>
      </c>
      <c r="D28" s="11">
        <v>300</v>
      </c>
      <c r="E28" s="5" t="s">
        <v>7</v>
      </c>
      <c r="F28" s="9" t="s">
        <v>7</v>
      </c>
      <c r="G28" s="5" t="s">
        <v>48</v>
      </c>
      <c r="H28" s="6" t="s">
        <v>49</v>
      </c>
      <c r="I28" t="str">
        <f t="shared" si="8"/>
        <v>07</v>
      </c>
      <c r="J28" t="str">
        <f t="shared" si="9"/>
        <v>08</v>
      </c>
      <c r="K28" t="str">
        <f t="shared" si="12"/>
        <v>2008</v>
      </c>
      <c r="O28" t="str">
        <f t="shared" si="0"/>
        <v>200807</v>
      </c>
      <c r="P28" t="str">
        <f t="shared" si="1"/>
        <v/>
      </c>
      <c r="Q28" t="str">
        <f t="shared" si="2"/>
        <v xml:space="preserve">Fiat Punto 200807 </v>
      </c>
    </row>
    <row r="29" spans="1:17" x14ac:dyDescent="0.2">
      <c r="A29" s="11" t="s">
        <v>94</v>
      </c>
      <c r="B29" s="11">
        <v>3397004629</v>
      </c>
      <c r="C29" s="11">
        <v>12</v>
      </c>
      <c r="D29" s="11">
        <v>300</v>
      </c>
      <c r="E29" s="5" t="s">
        <v>7</v>
      </c>
      <c r="F29" s="9" t="s">
        <v>7</v>
      </c>
      <c r="G29" s="5" t="s">
        <v>250</v>
      </c>
      <c r="H29" s="6" t="s">
        <v>50</v>
      </c>
      <c r="I29" t="str">
        <f t="shared" si="8"/>
        <v>03</v>
      </c>
      <c r="J29" t="str">
        <f t="shared" si="9"/>
        <v>09</v>
      </c>
      <c r="K29" t="str">
        <f t="shared" si="12"/>
        <v>2009</v>
      </c>
      <c r="L29" t="str">
        <f t="shared" ref="L29:L33" si="17">MID(H29,7,2)</f>
        <v>12</v>
      </c>
      <c r="M29" t="str">
        <f t="shared" ref="M29:M33" si="18">MID(H29,10,2)</f>
        <v>17</v>
      </c>
      <c r="N29" t="str">
        <f t="shared" ref="N29:N33" si="19">20&amp;M29</f>
        <v>2017</v>
      </c>
      <c r="O29" t="str">
        <f t="shared" si="0"/>
        <v>200903</v>
      </c>
      <c r="P29" t="str">
        <f t="shared" si="1"/>
        <v>201712</v>
      </c>
      <c r="Q29" t="str">
        <f t="shared" si="2"/>
        <v>Fiat Uno Nuevo 200903 201712</v>
      </c>
    </row>
    <row r="30" spans="1:17" x14ac:dyDescent="0.2">
      <c r="A30" s="11" t="s">
        <v>94</v>
      </c>
      <c r="B30" s="11">
        <v>3397004629</v>
      </c>
      <c r="C30" s="11">
        <v>12</v>
      </c>
      <c r="D30" s="11">
        <v>300</v>
      </c>
      <c r="E30" s="5" t="s">
        <v>51</v>
      </c>
      <c r="F30" s="5" t="s">
        <v>51</v>
      </c>
      <c r="G30" s="5" t="s">
        <v>52</v>
      </c>
      <c r="H30" s="6" t="s">
        <v>53</v>
      </c>
      <c r="I30" t="str">
        <f t="shared" si="8"/>
        <v>09</v>
      </c>
      <c r="J30" t="str">
        <f t="shared" si="9"/>
        <v>12</v>
      </c>
      <c r="K30" t="str">
        <f t="shared" si="12"/>
        <v>2012</v>
      </c>
      <c r="L30" t="str">
        <f t="shared" si="17"/>
        <v>06</v>
      </c>
      <c r="M30" t="str">
        <f t="shared" si="18"/>
        <v>17</v>
      </c>
      <c r="N30" t="str">
        <f t="shared" si="19"/>
        <v>2017</v>
      </c>
      <c r="O30" t="str">
        <f t="shared" si="0"/>
        <v>201209</v>
      </c>
      <c r="P30" t="str">
        <f t="shared" si="1"/>
        <v>201706</v>
      </c>
      <c r="Q30" t="str">
        <f t="shared" si="2"/>
        <v>Jaguar XF Sportbrake 201209 201706</v>
      </c>
    </row>
    <row r="31" spans="1:17" x14ac:dyDescent="0.2">
      <c r="A31" s="11" t="s">
        <v>94</v>
      </c>
      <c r="B31" s="11">
        <v>3397004629</v>
      </c>
      <c r="C31" s="11">
        <v>12</v>
      </c>
      <c r="D31" s="11">
        <v>300</v>
      </c>
      <c r="E31" s="15" t="s">
        <v>54</v>
      </c>
      <c r="F31" s="9" t="s">
        <v>54</v>
      </c>
      <c r="G31" s="5">
        <v>308</v>
      </c>
      <c r="H31" s="6" t="s">
        <v>55</v>
      </c>
      <c r="I31" t="str">
        <f t="shared" si="8"/>
        <v>04</v>
      </c>
      <c r="J31" t="str">
        <f t="shared" si="9"/>
        <v>10</v>
      </c>
      <c r="K31" t="str">
        <f t="shared" si="12"/>
        <v>2010</v>
      </c>
      <c r="L31" t="str">
        <f t="shared" si="17"/>
        <v>12</v>
      </c>
      <c r="M31" t="str">
        <f t="shared" si="18"/>
        <v>17</v>
      </c>
      <c r="N31" t="str">
        <f t="shared" si="19"/>
        <v>2017</v>
      </c>
      <c r="O31" t="str">
        <f t="shared" si="0"/>
        <v>201004</v>
      </c>
      <c r="P31" t="str">
        <f t="shared" si="1"/>
        <v>201712</v>
      </c>
      <c r="Q31" t="str">
        <f t="shared" si="2"/>
        <v>Peugeot 308 201004 201712</v>
      </c>
    </row>
    <row r="32" spans="1:17" x14ac:dyDescent="0.2">
      <c r="A32" s="11" t="s">
        <v>94</v>
      </c>
      <c r="B32" s="11">
        <v>3397004629</v>
      </c>
      <c r="C32" s="11">
        <v>12</v>
      </c>
      <c r="D32" s="11">
        <v>300</v>
      </c>
      <c r="E32" s="15"/>
      <c r="F32" s="9" t="s">
        <v>54</v>
      </c>
      <c r="G32" s="5">
        <v>508</v>
      </c>
      <c r="H32" s="6" t="s">
        <v>56</v>
      </c>
      <c r="I32" t="str">
        <f t="shared" si="8"/>
        <v>03</v>
      </c>
      <c r="J32" t="str">
        <f t="shared" si="9"/>
        <v>14</v>
      </c>
      <c r="K32" t="str">
        <f t="shared" si="12"/>
        <v>2014</v>
      </c>
      <c r="O32" t="str">
        <f t="shared" si="0"/>
        <v>201403</v>
      </c>
      <c r="P32" t="str">
        <f t="shared" si="1"/>
        <v/>
      </c>
      <c r="Q32" t="str">
        <f t="shared" si="2"/>
        <v xml:space="preserve">Peugeot 508 201403 </v>
      </c>
    </row>
    <row r="33" spans="1:17" x14ac:dyDescent="0.2">
      <c r="A33" s="11" t="s">
        <v>94</v>
      </c>
      <c r="B33" s="11">
        <v>3397004629</v>
      </c>
      <c r="C33" s="11">
        <v>12</v>
      </c>
      <c r="D33" s="11">
        <v>300</v>
      </c>
      <c r="E33" s="14" t="s">
        <v>41</v>
      </c>
      <c r="F33" s="8" t="s">
        <v>41</v>
      </c>
      <c r="G33" s="5" t="s">
        <v>249</v>
      </c>
      <c r="H33" s="6" t="s">
        <v>195</v>
      </c>
      <c r="I33" t="str">
        <f t="shared" si="8"/>
        <v>01</v>
      </c>
      <c r="J33" t="str">
        <f t="shared" si="9"/>
        <v>06</v>
      </c>
      <c r="K33" t="str">
        <f t="shared" si="12"/>
        <v>2006</v>
      </c>
      <c r="L33" t="str">
        <f t="shared" si="17"/>
        <v>09</v>
      </c>
      <c r="M33" t="str">
        <f t="shared" si="18"/>
        <v>12</v>
      </c>
      <c r="N33" t="str">
        <f t="shared" si="19"/>
        <v>2012</v>
      </c>
      <c r="O33" t="str">
        <f t="shared" si="0"/>
        <v>200601</v>
      </c>
      <c r="P33" t="str">
        <f t="shared" si="1"/>
        <v>201209</v>
      </c>
      <c r="Q33" t="str">
        <f t="shared" si="2"/>
        <v>Renault Clio II (Fase 3) 200601 201209</v>
      </c>
    </row>
    <row r="34" spans="1:17" x14ac:dyDescent="0.2">
      <c r="A34" s="11" t="s">
        <v>94</v>
      </c>
      <c r="B34" s="11">
        <v>3397004629</v>
      </c>
      <c r="C34" s="11">
        <v>12</v>
      </c>
      <c r="D34" s="11">
        <v>300</v>
      </c>
      <c r="E34" s="14"/>
      <c r="F34" s="8" t="s">
        <v>41</v>
      </c>
      <c r="G34" s="5" t="s">
        <v>57</v>
      </c>
      <c r="H34" s="6" t="s">
        <v>58</v>
      </c>
      <c r="I34" t="str">
        <f t="shared" si="8"/>
        <v>04</v>
      </c>
      <c r="J34" t="str">
        <f t="shared" si="9"/>
        <v>18</v>
      </c>
      <c r="K34" t="str">
        <f t="shared" si="12"/>
        <v>2018</v>
      </c>
      <c r="O34" t="str">
        <f t="shared" si="0"/>
        <v>201804</v>
      </c>
      <c r="P34" t="str">
        <f t="shared" si="1"/>
        <v/>
      </c>
      <c r="Q34" t="str">
        <f t="shared" si="2"/>
        <v xml:space="preserve">Renault Kangoo II 201804 </v>
      </c>
    </row>
    <row r="35" spans="1:17" x14ac:dyDescent="0.2">
      <c r="A35" s="11" t="s">
        <v>94</v>
      </c>
      <c r="B35" s="11">
        <v>3397004629</v>
      </c>
      <c r="C35" s="11">
        <v>12</v>
      </c>
      <c r="D35" s="11">
        <v>300</v>
      </c>
      <c r="E35" s="14"/>
      <c r="F35" s="8" t="s">
        <v>41</v>
      </c>
      <c r="G35" s="5" t="s">
        <v>59</v>
      </c>
      <c r="H35" s="6" t="s">
        <v>60</v>
      </c>
      <c r="I35" t="str">
        <f t="shared" si="8"/>
        <v>11</v>
      </c>
      <c r="J35" t="str">
        <f t="shared" si="9"/>
        <v>17</v>
      </c>
      <c r="K35" t="str">
        <f t="shared" si="12"/>
        <v>2017</v>
      </c>
      <c r="O35" t="str">
        <f t="shared" si="0"/>
        <v>201711</v>
      </c>
      <c r="P35" t="str">
        <f t="shared" si="1"/>
        <v/>
      </c>
      <c r="Q35" t="str">
        <f t="shared" si="2"/>
        <v xml:space="preserve">Renault Kwid 201711 </v>
      </c>
    </row>
    <row r="36" spans="1:17" x14ac:dyDescent="0.2">
      <c r="A36" s="11" t="s">
        <v>94</v>
      </c>
      <c r="B36" s="11">
        <v>3397004629</v>
      </c>
      <c r="C36" s="11">
        <v>12</v>
      </c>
      <c r="D36" s="11">
        <v>300</v>
      </c>
      <c r="E36" s="5" t="s">
        <v>61</v>
      </c>
      <c r="F36" s="5" t="s">
        <v>61</v>
      </c>
      <c r="G36" s="5" t="s">
        <v>62</v>
      </c>
      <c r="H36" s="6" t="s">
        <v>63</v>
      </c>
      <c r="I36" t="str">
        <f t="shared" si="8"/>
        <v>06</v>
      </c>
      <c r="J36" t="str">
        <f t="shared" si="9"/>
        <v>13</v>
      </c>
      <c r="K36" t="str">
        <f t="shared" si="12"/>
        <v>2013</v>
      </c>
      <c r="O36" t="str">
        <f t="shared" si="0"/>
        <v>201306</v>
      </c>
      <c r="P36" t="str">
        <f t="shared" si="1"/>
        <v/>
      </c>
      <c r="Q36" t="str">
        <f t="shared" si="2"/>
        <v xml:space="preserve">Toyota Etios 201306 </v>
      </c>
    </row>
    <row r="37" spans="1:17" x14ac:dyDescent="0.2">
      <c r="A37" s="11" t="s">
        <v>108</v>
      </c>
      <c r="B37" s="11">
        <v>3397004990</v>
      </c>
      <c r="C37" s="11">
        <v>12</v>
      </c>
      <c r="D37" s="11">
        <v>300</v>
      </c>
      <c r="E37" s="5" t="s">
        <v>45</v>
      </c>
      <c r="F37" s="5" t="s">
        <v>272</v>
      </c>
      <c r="G37" s="5" t="s">
        <v>103</v>
      </c>
      <c r="H37" s="6" t="s">
        <v>107</v>
      </c>
      <c r="I37" t="str">
        <f t="shared" si="8"/>
        <v>11</v>
      </c>
      <c r="J37" t="str">
        <f t="shared" si="9"/>
        <v>04</v>
      </c>
      <c r="K37" t="str">
        <f t="shared" si="12"/>
        <v>2004</v>
      </c>
      <c r="L37" t="str">
        <f t="shared" ref="L37:L38" si="20">MID(H37,7,2)</f>
        <v>10</v>
      </c>
      <c r="M37" t="str">
        <f t="shared" ref="M37:M38" si="21">MID(H37,10,2)</f>
        <v>05</v>
      </c>
      <c r="N37" t="str">
        <f t="shared" ref="N37:N38" si="22">20&amp;M37</f>
        <v>2005</v>
      </c>
      <c r="O37" t="str">
        <f t="shared" si="0"/>
        <v>200411</v>
      </c>
      <c r="P37" t="str">
        <f t="shared" si="1"/>
        <v>200510</v>
      </c>
      <c r="Q37" t="str">
        <f t="shared" si="2"/>
        <v>Citroen C4 200411 200510</v>
      </c>
    </row>
    <row r="38" spans="1:17" x14ac:dyDescent="0.2">
      <c r="A38" s="11" t="s">
        <v>108</v>
      </c>
      <c r="B38" s="11">
        <v>3397004990</v>
      </c>
      <c r="C38" s="11">
        <v>12</v>
      </c>
      <c r="D38" s="11">
        <v>300</v>
      </c>
      <c r="E38" s="15" t="s">
        <v>34</v>
      </c>
      <c r="F38" s="9" t="s">
        <v>34</v>
      </c>
      <c r="G38" s="5" t="s">
        <v>252</v>
      </c>
      <c r="H38" s="3" t="s">
        <v>132</v>
      </c>
      <c r="I38" t="str">
        <f t="shared" si="8"/>
        <v>09</v>
      </c>
      <c r="J38" t="str">
        <f t="shared" si="9"/>
        <v>10</v>
      </c>
      <c r="K38" t="str">
        <f t="shared" si="12"/>
        <v>2010</v>
      </c>
      <c r="L38" t="str">
        <f t="shared" si="20"/>
        <v>12</v>
      </c>
      <c r="M38" t="str">
        <f t="shared" si="21"/>
        <v>17</v>
      </c>
      <c r="N38" t="str">
        <f t="shared" si="22"/>
        <v>2017</v>
      </c>
      <c r="O38" t="str">
        <f t="shared" si="0"/>
        <v>201009</v>
      </c>
      <c r="P38" t="str">
        <f t="shared" si="1"/>
        <v>201712</v>
      </c>
      <c r="Q38" t="str">
        <f t="shared" si="2"/>
        <v>Ford Fiesta Kinetic 201009 201712</v>
      </c>
    </row>
    <row r="39" spans="1:17" x14ac:dyDescent="0.2">
      <c r="A39" s="11" t="s">
        <v>108</v>
      </c>
      <c r="B39" s="11">
        <v>3397004990</v>
      </c>
      <c r="C39" s="11">
        <v>12</v>
      </c>
      <c r="D39" s="11">
        <v>300</v>
      </c>
      <c r="E39" s="15"/>
      <c r="F39" s="9" t="s">
        <v>34</v>
      </c>
      <c r="G39" s="5" t="s">
        <v>253</v>
      </c>
      <c r="H39" s="6" t="s">
        <v>134</v>
      </c>
      <c r="I39" t="str">
        <f t="shared" si="8"/>
        <v>11</v>
      </c>
      <c r="J39" t="str">
        <f t="shared" si="9"/>
        <v>13</v>
      </c>
      <c r="K39" t="str">
        <f t="shared" si="12"/>
        <v>2013</v>
      </c>
      <c r="O39" t="str">
        <f t="shared" si="0"/>
        <v>201311</v>
      </c>
      <c r="P39" t="str">
        <f t="shared" si="1"/>
        <v/>
      </c>
      <c r="Q39" t="str">
        <f t="shared" si="2"/>
        <v xml:space="preserve">Ford Focus Fase III 201311 </v>
      </c>
    </row>
    <row r="40" spans="1:17" x14ac:dyDescent="0.2">
      <c r="A40" s="11" t="s">
        <v>108</v>
      </c>
      <c r="B40" s="11">
        <v>3397004990</v>
      </c>
      <c r="C40" s="11">
        <v>12</v>
      </c>
      <c r="D40" s="11">
        <v>300</v>
      </c>
      <c r="E40" s="5" t="s">
        <v>152</v>
      </c>
      <c r="F40" s="5" t="s">
        <v>152</v>
      </c>
      <c r="G40" s="5" t="s">
        <v>155</v>
      </c>
      <c r="H40" s="6" t="s">
        <v>156</v>
      </c>
      <c r="I40" t="str">
        <f t="shared" si="8"/>
        <v>11</v>
      </c>
      <c r="J40" t="str">
        <f t="shared" si="9"/>
        <v>06</v>
      </c>
      <c r="K40" t="str">
        <f t="shared" si="12"/>
        <v>2006</v>
      </c>
      <c r="O40" t="str">
        <f t="shared" si="0"/>
        <v>200611</v>
      </c>
      <c r="P40" t="str">
        <f t="shared" si="1"/>
        <v/>
      </c>
      <c r="Q40" t="str">
        <f t="shared" si="2"/>
        <v xml:space="preserve">Kia Picanto 200611 </v>
      </c>
    </row>
    <row r="41" spans="1:17" x14ac:dyDescent="0.2">
      <c r="A41" s="11" t="s">
        <v>108</v>
      </c>
      <c r="B41" s="11">
        <v>3397004990</v>
      </c>
      <c r="C41" s="11">
        <v>12</v>
      </c>
      <c r="D41" s="11">
        <v>300</v>
      </c>
      <c r="E41" s="5" t="s">
        <v>230</v>
      </c>
      <c r="F41" s="5" t="s">
        <v>230</v>
      </c>
      <c r="G41" s="5" t="s">
        <v>235</v>
      </c>
      <c r="H41" s="6" t="s">
        <v>236</v>
      </c>
      <c r="I41" t="str">
        <f t="shared" si="8"/>
        <v>06</v>
      </c>
      <c r="J41" t="str">
        <f t="shared" si="9"/>
        <v>15</v>
      </c>
      <c r="K41" t="str">
        <f t="shared" si="12"/>
        <v>2015</v>
      </c>
      <c r="O41" t="str">
        <f t="shared" si="0"/>
        <v>201506</v>
      </c>
      <c r="P41" t="str">
        <f t="shared" si="1"/>
        <v/>
      </c>
      <c r="Q41" t="str">
        <f t="shared" si="2"/>
        <v xml:space="preserve">Volvo V60 201506 </v>
      </c>
    </row>
    <row r="42" spans="1:17" x14ac:dyDescent="0.2">
      <c r="A42" s="11" t="s">
        <v>144</v>
      </c>
      <c r="B42" s="11">
        <v>3397011678</v>
      </c>
      <c r="C42" s="11">
        <v>12</v>
      </c>
      <c r="D42" s="11">
        <v>300</v>
      </c>
      <c r="E42" s="5" t="s">
        <v>138</v>
      </c>
      <c r="F42" s="5" t="s">
        <v>138</v>
      </c>
      <c r="G42" s="5" t="s">
        <v>143</v>
      </c>
      <c r="H42" s="6" t="s">
        <v>244</v>
      </c>
      <c r="I42" t="str">
        <f t="shared" si="8"/>
        <v>08</v>
      </c>
      <c r="J42" t="str">
        <f t="shared" si="9"/>
        <v>08</v>
      </c>
      <c r="K42" t="str">
        <f t="shared" si="12"/>
        <v>2008</v>
      </c>
      <c r="O42" t="str">
        <f t="shared" si="0"/>
        <v>200808</v>
      </c>
      <c r="P42" t="str">
        <f t="shared" si="1"/>
        <v/>
      </c>
      <c r="Q42" t="str">
        <f t="shared" si="2"/>
        <v xml:space="preserve">Hyundai i30 200808 </v>
      </c>
    </row>
    <row r="43" spans="1:17" x14ac:dyDescent="0.2">
      <c r="A43" s="11" t="s">
        <v>144</v>
      </c>
      <c r="B43" s="11">
        <v>3397011678</v>
      </c>
      <c r="C43" s="11">
        <v>12</v>
      </c>
      <c r="D43" s="11">
        <v>300</v>
      </c>
      <c r="E43" s="15" t="s">
        <v>25</v>
      </c>
      <c r="F43" s="9" t="s">
        <v>25</v>
      </c>
      <c r="G43" s="5" t="s">
        <v>176</v>
      </c>
      <c r="H43" s="6" t="s">
        <v>177</v>
      </c>
      <c r="I43" t="str">
        <f t="shared" si="8"/>
        <v>03</v>
      </c>
      <c r="J43" t="str">
        <f t="shared" si="9"/>
        <v>17</v>
      </c>
      <c r="K43" t="str">
        <f t="shared" si="12"/>
        <v>2017</v>
      </c>
      <c r="O43" t="str">
        <f t="shared" si="0"/>
        <v>201703</v>
      </c>
      <c r="P43" t="str">
        <f t="shared" si="1"/>
        <v/>
      </c>
      <c r="Q43" t="str">
        <f t="shared" si="2"/>
        <v xml:space="preserve">Nissan Kicks 201703 </v>
      </c>
    </row>
    <row r="44" spans="1:17" x14ac:dyDescent="0.2">
      <c r="A44" s="11" t="s">
        <v>144</v>
      </c>
      <c r="B44" s="11">
        <v>3397011678</v>
      </c>
      <c r="C44" s="11">
        <v>12</v>
      </c>
      <c r="D44" s="11">
        <v>300</v>
      </c>
      <c r="E44" s="15"/>
      <c r="F44" s="9" t="s">
        <v>25</v>
      </c>
      <c r="G44" s="5" t="s">
        <v>242</v>
      </c>
      <c r="H44" s="6" t="s">
        <v>243</v>
      </c>
      <c r="I44" t="str">
        <f t="shared" si="8"/>
        <v>01</v>
      </c>
      <c r="J44" t="str">
        <f t="shared" si="9"/>
        <v>12</v>
      </c>
      <c r="K44" t="str">
        <f t="shared" si="12"/>
        <v>2012</v>
      </c>
      <c r="O44" t="str">
        <f t="shared" si="0"/>
        <v>201201</v>
      </c>
      <c r="P44" t="str">
        <f t="shared" si="1"/>
        <v/>
      </c>
      <c r="Q44" t="str">
        <f t="shared" si="2"/>
        <v xml:space="preserve">Nissan March 201201 </v>
      </c>
    </row>
    <row r="45" spans="1:17" x14ac:dyDescent="0.2">
      <c r="A45" s="11" t="s">
        <v>122</v>
      </c>
      <c r="B45" s="11">
        <v>3397004755</v>
      </c>
      <c r="C45" s="11">
        <v>13.4</v>
      </c>
      <c r="D45" s="11">
        <v>340</v>
      </c>
      <c r="E45" s="5" t="s">
        <v>119</v>
      </c>
      <c r="F45" s="5" t="s">
        <v>119</v>
      </c>
      <c r="G45" s="5" t="s">
        <v>120</v>
      </c>
      <c r="H45" s="6" t="s">
        <v>121</v>
      </c>
      <c r="I45" t="str">
        <f t="shared" si="8"/>
        <v>04</v>
      </c>
      <c r="J45" t="str">
        <f t="shared" si="9"/>
        <v>98</v>
      </c>
      <c r="K45" t="str">
        <f t="shared" ref="K45:K48" si="23">19&amp;J45</f>
        <v>1998</v>
      </c>
      <c r="L45" t="str">
        <f t="shared" ref="L45:L54" si="24">MID(H45,7,2)</f>
        <v>01</v>
      </c>
      <c r="M45" t="str">
        <f t="shared" ref="M45:M54" si="25">MID(H45,10,2)</f>
        <v>05</v>
      </c>
      <c r="N45" t="str">
        <f t="shared" ref="N45:N54" si="26">20&amp;M45</f>
        <v>2005</v>
      </c>
      <c r="O45" t="str">
        <f t="shared" si="0"/>
        <v>199804</v>
      </c>
      <c r="P45" t="str">
        <f t="shared" si="1"/>
        <v>200501</v>
      </c>
      <c r="Q45" t="str">
        <f t="shared" si="2"/>
        <v>Daewoo Matiz 199804 200501</v>
      </c>
    </row>
    <row r="46" spans="1:17" x14ac:dyDescent="0.2">
      <c r="A46" s="11" t="s">
        <v>122</v>
      </c>
      <c r="B46" s="11">
        <v>3397004755</v>
      </c>
      <c r="C46" s="11">
        <v>13.4</v>
      </c>
      <c r="D46" s="11">
        <v>340</v>
      </c>
      <c r="E46" s="5" t="s">
        <v>16</v>
      </c>
      <c r="F46" s="5" t="s">
        <v>16</v>
      </c>
      <c r="G46" s="5" t="s">
        <v>125</v>
      </c>
      <c r="H46" s="6" t="s">
        <v>126</v>
      </c>
      <c r="I46" t="str">
        <f t="shared" si="8"/>
        <v>03</v>
      </c>
      <c r="J46" t="str">
        <f t="shared" si="9"/>
        <v>93</v>
      </c>
      <c r="K46" t="str">
        <f t="shared" si="23"/>
        <v>1993</v>
      </c>
      <c r="L46" t="str">
        <f t="shared" si="24"/>
        <v>03</v>
      </c>
      <c r="M46" t="str">
        <f t="shared" si="25"/>
        <v>02</v>
      </c>
      <c r="N46" t="str">
        <f t="shared" si="26"/>
        <v>2002</v>
      </c>
      <c r="O46" t="str">
        <f t="shared" si="0"/>
        <v>199303</v>
      </c>
      <c r="P46" t="str">
        <f t="shared" si="1"/>
        <v>200203</v>
      </c>
      <c r="Q46" t="str">
        <f t="shared" si="2"/>
        <v>Daihatsu Rocky 199303 200203</v>
      </c>
    </row>
    <row r="47" spans="1:17" x14ac:dyDescent="0.2">
      <c r="A47" s="11" t="s">
        <v>122</v>
      </c>
      <c r="B47" s="11">
        <v>3397004755</v>
      </c>
      <c r="C47" s="11">
        <v>13.4</v>
      </c>
      <c r="D47" s="11">
        <v>340</v>
      </c>
      <c r="E47" s="5" t="s">
        <v>34</v>
      </c>
      <c r="F47" s="5" t="s">
        <v>34</v>
      </c>
      <c r="G47" s="5" t="s">
        <v>255</v>
      </c>
      <c r="H47" s="6" t="s">
        <v>133</v>
      </c>
      <c r="I47" t="str">
        <f t="shared" si="8"/>
        <v>01</v>
      </c>
      <c r="J47" t="str">
        <f t="shared" si="9"/>
        <v>99</v>
      </c>
      <c r="K47" t="str">
        <f t="shared" si="23"/>
        <v>1999</v>
      </c>
      <c r="L47" t="str">
        <f t="shared" si="24"/>
        <v>11</v>
      </c>
      <c r="M47" t="str">
        <f t="shared" si="25"/>
        <v>09</v>
      </c>
      <c r="N47" t="str">
        <f t="shared" si="26"/>
        <v>2009</v>
      </c>
      <c r="O47" t="str">
        <f t="shared" si="0"/>
        <v>199901</v>
      </c>
      <c r="P47" t="str">
        <f t="shared" si="1"/>
        <v>200911</v>
      </c>
      <c r="Q47" t="str">
        <f t="shared" si="2"/>
        <v>Ford Focus Fase I  199901 200911</v>
      </c>
    </row>
    <row r="48" spans="1:17" x14ac:dyDescent="0.2">
      <c r="A48" s="11" t="s">
        <v>122</v>
      </c>
      <c r="B48" s="11">
        <v>3397004755</v>
      </c>
      <c r="C48" s="11">
        <v>13.4</v>
      </c>
      <c r="D48" s="11">
        <v>340</v>
      </c>
      <c r="E48" s="15" t="s">
        <v>138</v>
      </c>
      <c r="F48" s="9" t="s">
        <v>138</v>
      </c>
      <c r="G48" s="5" t="s">
        <v>139</v>
      </c>
      <c r="H48" s="6" t="s">
        <v>140</v>
      </c>
      <c r="I48" t="str">
        <f t="shared" si="8"/>
        <v>08</v>
      </c>
      <c r="J48" t="str">
        <f t="shared" si="9"/>
        <v>99</v>
      </c>
      <c r="K48" t="str">
        <f t="shared" si="23"/>
        <v>1999</v>
      </c>
      <c r="L48" t="str">
        <f t="shared" si="24"/>
        <v>03</v>
      </c>
      <c r="M48" t="str">
        <f t="shared" si="25"/>
        <v>08</v>
      </c>
      <c r="N48" t="str">
        <f t="shared" si="26"/>
        <v>2008</v>
      </c>
      <c r="O48" t="str">
        <f t="shared" si="0"/>
        <v>199908</v>
      </c>
      <c r="P48" t="str">
        <f t="shared" si="1"/>
        <v>200803</v>
      </c>
      <c r="Q48" t="str">
        <f t="shared" si="2"/>
        <v>Hyundai Atos 199908 200803</v>
      </c>
    </row>
    <row r="49" spans="1:17" x14ac:dyDescent="0.2">
      <c r="A49" s="11" t="s">
        <v>122</v>
      </c>
      <c r="B49" s="11">
        <v>3397004755</v>
      </c>
      <c r="C49" s="11">
        <v>13.4</v>
      </c>
      <c r="D49" s="11">
        <v>340</v>
      </c>
      <c r="E49" s="15"/>
      <c r="F49" s="9" t="s">
        <v>138</v>
      </c>
      <c r="G49" s="5" t="s">
        <v>141</v>
      </c>
      <c r="H49" s="6" t="s">
        <v>142</v>
      </c>
      <c r="I49" t="str">
        <f t="shared" si="8"/>
        <v>09</v>
      </c>
      <c r="J49" t="str">
        <f t="shared" si="9"/>
        <v>02</v>
      </c>
      <c r="K49" t="str">
        <f t="shared" ref="K49:K52" si="27">20&amp;J49</f>
        <v>2002</v>
      </c>
      <c r="L49" t="str">
        <f t="shared" si="24"/>
        <v>08</v>
      </c>
      <c r="M49" t="str">
        <f t="shared" si="25"/>
        <v>03</v>
      </c>
      <c r="N49" t="str">
        <f t="shared" si="26"/>
        <v>2003</v>
      </c>
      <c r="O49" t="str">
        <f t="shared" si="0"/>
        <v>200209</v>
      </c>
      <c r="P49" t="str">
        <f t="shared" si="1"/>
        <v>200308</v>
      </c>
      <c r="Q49" t="str">
        <f t="shared" si="2"/>
        <v>Hyundai Getz 200209 200308</v>
      </c>
    </row>
    <row r="50" spans="1:17" x14ac:dyDescent="0.2">
      <c r="A50" s="11" t="s">
        <v>122</v>
      </c>
      <c r="B50" s="11">
        <v>3397004755</v>
      </c>
      <c r="C50" s="11">
        <v>13.4</v>
      </c>
      <c r="D50" s="11">
        <v>340</v>
      </c>
      <c r="E50" s="15"/>
      <c r="F50" s="9" t="s">
        <v>138</v>
      </c>
      <c r="G50" s="5" t="s">
        <v>145</v>
      </c>
      <c r="H50" s="6" t="s">
        <v>146</v>
      </c>
      <c r="I50" t="str">
        <f t="shared" si="8"/>
        <v>07</v>
      </c>
      <c r="J50" t="str">
        <f t="shared" si="9"/>
        <v>01</v>
      </c>
      <c r="K50" t="str">
        <f t="shared" si="27"/>
        <v>2001</v>
      </c>
      <c r="L50" t="str">
        <f t="shared" si="24"/>
        <v>12</v>
      </c>
      <c r="M50" t="str">
        <f t="shared" si="25"/>
        <v>05</v>
      </c>
      <c r="N50" t="str">
        <f t="shared" si="26"/>
        <v>2005</v>
      </c>
      <c r="O50" t="str">
        <f t="shared" si="0"/>
        <v>200107</v>
      </c>
      <c r="P50" t="str">
        <f t="shared" si="1"/>
        <v>200512</v>
      </c>
      <c r="Q50" t="str">
        <f t="shared" si="2"/>
        <v>Hyundai Matrix 200107 200512</v>
      </c>
    </row>
    <row r="51" spans="1:17" x14ac:dyDescent="0.2">
      <c r="A51" s="11" t="s">
        <v>122</v>
      </c>
      <c r="B51" s="11">
        <v>3397004755</v>
      </c>
      <c r="C51" s="11">
        <v>13.4</v>
      </c>
      <c r="D51" s="11">
        <v>340</v>
      </c>
      <c r="E51" s="15" t="s">
        <v>152</v>
      </c>
      <c r="F51" s="9" t="s">
        <v>152</v>
      </c>
      <c r="G51" s="5" t="s">
        <v>153</v>
      </c>
      <c r="H51" s="6" t="s">
        <v>154</v>
      </c>
      <c r="I51" t="str">
        <f t="shared" si="8"/>
        <v>03</v>
      </c>
      <c r="J51" t="str">
        <f t="shared" si="9"/>
        <v>00</v>
      </c>
      <c r="K51" t="str">
        <f t="shared" si="27"/>
        <v>2000</v>
      </c>
      <c r="L51" t="str">
        <f t="shared" si="24"/>
        <v>11</v>
      </c>
      <c r="M51" t="str">
        <f t="shared" si="25"/>
        <v>07</v>
      </c>
      <c r="N51" t="str">
        <f t="shared" si="26"/>
        <v>2007</v>
      </c>
      <c r="O51" t="str">
        <f t="shared" si="0"/>
        <v>200003</v>
      </c>
      <c r="P51" t="str">
        <f t="shared" si="1"/>
        <v>200711</v>
      </c>
      <c r="Q51" t="str">
        <f t="shared" si="2"/>
        <v>Kia Carens 200003 200711</v>
      </c>
    </row>
    <row r="52" spans="1:17" x14ac:dyDescent="0.2">
      <c r="A52" s="11" t="s">
        <v>122</v>
      </c>
      <c r="B52" s="11">
        <v>3397004755</v>
      </c>
      <c r="C52" s="11">
        <v>13.4</v>
      </c>
      <c r="D52" s="11">
        <v>340</v>
      </c>
      <c r="E52" s="15"/>
      <c r="F52" s="9" t="s">
        <v>152</v>
      </c>
      <c r="G52" s="5" t="s">
        <v>159</v>
      </c>
      <c r="H52" s="6" t="s">
        <v>160</v>
      </c>
      <c r="I52" t="str">
        <f t="shared" si="8"/>
        <v>07</v>
      </c>
      <c r="J52" t="str">
        <f t="shared" si="9"/>
        <v>06</v>
      </c>
      <c r="K52" t="str">
        <f t="shared" si="27"/>
        <v>2006</v>
      </c>
      <c r="L52" t="str">
        <f t="shared" si="24"/>
        <v>08</v>
      </c>
      <c r="M52" t="str">
        <f t="shared" si="25"/>
        <v>09</v>
      </c>
      <c r="N52" t="str">
        <f t="shared" si="26"/>
        <v>2009</v>
      </c>
      <c r="O52" t="str">
        <f t="shared" si="0"/>
        <v>200607</v>
      </c>
      <c r="P52" t="str">
        <f t="shared" si="1"/>
        <v>200908</v>
      </c>
      <c r="Q52" t="str">
        <f t="shared" si="2"/>
        <v>Kia Sorento 200607 200908</v>
      </c>
    </row>
    <row r="53" spans="1:17" x14ac:dyDescent="0.2">
      <c r="A53" s="11" t="s">
        <v>122</v>
      </c>
      <c r="B53" s="11">
        <v>3397004755</v>
      </c>
      <c r="C53" s="11">
        <v>13.4</v>
      </c>
      <c r="D53" s="11">
        <v>340</v>
      </c>
      <c r="E53" s="15" t="s">
        <v>171</v>
      </c>
      <c r="F53" s="9" t="s">
        <v>273</v>
      </c>
      <c r="G53" s="5" t="s">
        <v>172</v>
      </c>
      <c r="H53" s="6" t="s">
        <v>173</v>
      </c>
      <c r="I53" t="str">
        <f t="shared" si="8"/>
        <v>11</v>
      </c>
      <c r="J53" t="str">
        <f t="shared" si="9"/>
        <v>95</v>
      </c>
      <c r="K53" t="str">
        <f t="shared" ref="K53:K59" si="28">19&amp;J53</f>
        <v>1995</v>
      </c>
      <c r="L53" t="str">
        <f t="shared" si="24"/>
        <v>06</v>
      </c>
      <c r="M53" t="str">
        <f t="shared" si="25"/>
        <v>03</v>
      </c>
      <c r="N53" t="str">
        <f t="shared" si="26"/>
        <v>2003</v>
      </c>
      <c r="O53" t="str">
        <f t="shared" si="0"/>
        <v>199511</v>
      </c>
      <c r="P53" t="str">
        <f t="shared" si="1"/>
        <v>200306</v>
      </c>
      <c r="Q53" t="str">
        <f t="shared" si="2"/>
        <v>Mitsubishi Colt 199511 200306</v>
      </c>
    </row>
    <row r="54" spans="1:17" x14ac:dyDescent="0.2">
      <c r="A54" s="11" t="s">
        <v>122</v>
      </c>
      <c r="B54" s="11">
        <v>3397004755</v>
      </c>
      <c r="C54" s="11">
        <v>13.4</v>
      </c>
      <c r="D54" s="11">
        <v>340</v>
      </c>
      <c r="E54" s="15"/>
      <c r="F54" s="9" t="s">
        <v>273</v>
      </c>
      <c r="G54" s="5" t="s">
        <v>174</v>
      </c>
      <c r="H54" s="6" t="s">
        <v>175</v>
      </c>
      <c r="I54" t="str">
        <f t="shared" si="8"/>
        <v>06</v>
      </c>
      <c r="J54" t="str">
        <f t="shared" si="9"/>
        <v>98</v>
      </c>
      <c r="K54" t="str">
        <f t="shared" si="28"/>
        <v>1998</v>
      </c>
      <c r="L54" t="str">
        <f t="shared" si="24"/>
        <v>12</v>
      </c>
      <c r="M54" t="str">
        <f t="shared" si="25"/>
        <v>04</v>
      </c>
      <c r="N54" t="str">
        <f t="shared" si="26"/>
        <v>2004</v>
      </c>
      <c r="O54" t="str">
        <f t="shared" si="0"/>
        <v>199806</v>
      </c>
      <c r="P54" t="str">
        <f t="shared" si="1"/>
        <v>200412</v>
      </c>
      <c r="Q54" t="str">
        <f t="shared" si="2"/>
        <v>Mitsubishi Space Star 199806 200412</v>
      </c>
    </row>
    <row r="55" spans="1:17" x14ac:dyDescent="0.2">
      <c r="A55" s="11" t="s">
        <v>122</v>
      </c>
      <c r="B55" s="11">
        <v>3397004755</v>
      </c>
      <c r="C55" s="11">
        <v>13.4</v>
      </c>
      <c r="D55" s="11">
        <v>340</v>
      </c>
      <c r="E55" s="5" t="s">
        <v>25</v>
      </c>
      <c r="F55" s="5" t="s">
        <v>25</v>
      </c>
      <c r="G55" s="5" t="s">
        <v>178</v>
      </c>
      <c r="H55" s="6" t="s">
        <v>179</v>
      </c>
      <c r="I55" t="str">
        <f t="shared" si="8"/>
        <v>02</v>
      </c>
      <c r="J55" t="str">
        <f t="shared" si="9"/>
        <v>93</v>
      </c>
      <c r="K55" t="str">
        <f t="shared" si="28"/>
        <v>1993</v>
      </c>
      <c r="O55" t="str">
        <f t="shared" si="0"/>
        <v>199302</v>
      </c>
      <c r="P55" t="str">
        <f t="shared" si="1"/>
        <v/>
      </c>
      <c r="Q55" t="str">
        <f t="shared" si="2"/>
        <v xml:space="preserve">Nissan Terrano II 199302 </v>
      </c>
    </row>
    <row r="56" spans="1:17" x14ac:dyDescent="0.2">
      <c r="A56" s="11" t="s">
        <v>122</v>
      </c>
      <c r="B56" s="11">
        <v>3397004755</v>
      </c>
      <c r="C56" s="11">
        <v>13.4</v>
      </c>
      <c r="D56" s="11">
        <v>340</v>
      </c>
      <c r="E56" s="5" t="s">
        <v>54</v>
      </c>
      <c r="F56" s="5" t="s">
        <v>54</v>
      </c>
      <c r="G56" s="5" t="s">
        <v>193</v>
      </c>
      <c r="H56" s="6" t="s">
        <v>194</v>
      </c>
      <c r="I56" t="str">
        <f t="shared" si="8"/>
        <v>07</v>
      </c>
      <c r="J56" t="str">
        <f t="shared" si="9"/>
        <v>99</v>
      </c>
      <c r="K56" t="str">
        <f t="shared" si="28"/>
        <v>1999</v>
      </c>
      <c r="O56" t="str">
        <f t="shared" si="0"/>
        <v>199907</v>
      </c>
      <c r="P56" t="str">
        <f t="shared" si="1"/>
        <v/>
      </c>
      <c r="Q56" t="str">
        <f t="shared" si="2"/>
        <v xml:space="preserve">Peugeot Partner Patagónica 199907 </v>
      </c>
    </row>
    <row r="57" spans="1:17" x14ac:dyDescent="0.2">
      <c r="A57" s="11" t="s">
        <v>122</v>
      </c>
      <c r="B57" s="11">
        <v>3397004755</v>
      </c>
      <c r="C57" s="11">
        <v>13.4</v>
      </c>
      <c r="D57" s="11">
        <v>340</v>
      </c>
      <c r="E57" s="5" t="s">
        <v>41</v>
      </c>
      <c r="F57" s="5" t="s">
        <v>41</v>
      </c>
      <c r="G57" s="5" t="s">
        <v>254</v>
      </c>
      <c r="H57" s="6" t="s">
        <v>199</v>
      </c>
      <c r="I57" t="str">
        <f t="shared" si="8"/>
        <v>04</v>
      </c>
      <c r="J57" t="str">
        <f t="shared" si="9"/>
        <v>01</v>
      </c>
      <c r="K57" t="str">
        <f t="shared" ref="K57" si="29">20&amp;J57</f>
        <v>2001</v>
      </c>
      <c r="L57" t="str">
        <f t="shared" ref="L57:L104" si="30">MID(H57,7,2)</f>
        <v>12</v>
      </c>
      <c r="M57" t="str">
        <f t="shared" ref="M57:M104" si="31">MID(H57,10,2)</f>
        <v>12</v>
      </c>
      <c r="N57" t="str">
        <f t="shared" ref="N57:N99" si="32">20&amp;M57</f>
        <v>2012</v>
      </c>
      <c r="O57" t="str">
        <f t="shared" si="0"/>
        <v>200104</v>
      </c>
      <c r="P57" t="str">
        <f t="shared" si="1"/>
        <v>201212</v>
      </c>
      <c r="Q57" t="str">
        <f t="shared" si="2"/>
        <v>Renault Kangoo Fase I 200104 201212</v>
      </c>
    </row>
    <row r="58" spans="1:17" x14ac:dyDescent="0.2">
      <c r="A58" s="11" t="s">
        <v>122</v>
      </c>
      <c r="B58" s="11">
        <v>3397004755</v>
      </c>
      <c r="C58" s="11">
        <v>13.4</v>
      </c>
      <c r="D58" s="11">
        <v>340</v>
      </c>
      <c r="E58" s="5" t="s">
        <v>202</v>
      </c>
      <c r="F58" s="5" t="s">
        <v>202</v>
      </c>
      <c r="G58" s="5" t="s">
        <v>203</v>
      </c>
      <c r="H58" s="6" t="s">
        <v>204</v>
      </c>
      <c r="I58" t="str">
        <f t="shared" si="8"/>
        <v>07</v>
      </c>
      <c r="J58" t="str">
        <f t="shared" si="9"/>
        <v>93</v>
      </c>
      <c r="K58" t="str">
        <f t="shared" si="28"/>
        <v>1993</v>
      </c>
      <c r="L58" t="str">
        <f t="shared" si="30"/>
        <v>02</v>
      </c>
      <c r="M58" t="str">
        <f t="shared" si="31"/>
        <v>06</v>
      </c>
      <c r="N58" t="str">
        <f t="shared" si="32"/>
        <v>2006</v>
      </c>
      <c r="O58" t="str">
        <f t="shared" si="0"/>
        <v>199307</v>
      </c>
      <c r="P58" t="str">
        <f t="shared" si="1"/>
        <v>200602</v>
      </c>
      <c r="Q58" t="str">
        <f t="shared" si="2"/>
        <v>Seat Ibiza  199307 200602</v>
      </c>
    </row>
    <row r="59" spans="1:17" x14ac:dyDescent="0.2">
      <c r="A59" s="11" t="s">
        <v>122</v>
      </c>
      <c r="B59" s="11">
        <v>3397004755</v>
      </c>
      <c r="C59" s="11">
        <v>13.4</v>
      </c>
      <c r="D59" s="11">
        <v>340</v>
      </c>
      <c r="E59" s="15" t="s">
        <v>31</v>
      </c>
      <c r="F59" s="9" t="s">
        <v>31</v>
      </c>
      <c r="G59" s="5" t="s">
        <v>211</v>
      </c>
      <c r="H59" s="6" t="s">
        <v>212</v>
      </c>
      <c r="I59" t="str">
        <f t="shared" si="8"/>
        <v>10</v>
      </c>
      <c r="J59" t="str">
        <f t="shared" si="9"/>
        <v>94</v>
      </c>
      <c r="K59" t="str">
        <f t="shared" si="28"/>
        <v>1994</v>
      </c>
      <c r="L59" t="str">
        <f t="shared" si="30"/>
        <v>02</v>
      </c>
      <c r="M59" t="str">
        <f t="shared" si="31"/>
        <v>02</v>
      </c>
      <c r="N59" t="str">
        <f t="shared" si="32"/>
        <v>2002</v>
      </c>
      <c r="O59" t="str">
        <f t="shared" si="0"/>
        <v>199410</v>
      </c>
      <c r="P59" t="str">
        <f t="shared" si="1"/>
        <v>200202</v>
      </c>
      <c r="Q59" t="str">
        <f t="shared" si="2"/>
        <v>Suzuki Alto 199410 200202</v>
      </c>
    </row>
    <row r="60" spans="1:17" x14ac:dyDescent="0.2">
      <c r="A60" s="11" t="s">
        <v>122</v>
      </c>
      <c r="B60" s="11">
        <v>3397004755</v>
      </c>
      <c r="C60" s="11">
        <v>13.4</v>
      </c>
      <c r="D60" s="11">
        <v>340</v>
      </c>
      <c r="E60" s="15"/>
      <c r="F60" s="9" t="s">
        <v>31</v>
      </c>
      <c r="G60" s="5" t="s">
        <v>221</v>
      </c>
      <c r="H60" s="6" t="s">
        <v>222</v>
      </c>
      <c r="I60" t="str">
        <f t="shared" si="8"/>
        <v>05</v>
      </c>
      <c r="J60" t="str">
        <f t="shared" si="9"/>
        <v>00</v>
      </c>
      <c r="K60" t="str">
        <f t="shared" ref="K60:K81" si="33">20&amp;J60</f>
        <v>2000</v>
      </c>
      <c r="L60" t="str">
        <f t="shared" si="30"/>
        <v>08</v>
      </c>
      <c r="M60" t="str">
        <f t="shared" si="31"/>
        <v>03</v>
      </c>
      <c r="N60" t="str">
        <f t="shared" si="32"/>
        <v>2003</v>
      </c>
      <c r="O60" t="str">
        <f t="shared" si="0"/>
        <v>200005</v>
      </c>
      <c r="P60" t="str">
        <f t="shared" si="1"/>
        <v>200308</v>
      </c>
      <c r="Q60" t="str">
        <f t="shared" si="2"/>
        <v>Suzuki Wagon R 200005 200308</v>
      </c>
    </row>
    <row r="61" spans="1:17" x14ac:dyDescent="0.2">
      <c r="A61" s="11" t="s">
        <v>122</v>
      </c>
      <c r="B61" s="11">
        <v>3397004755</v>
      </c>
      <c r="C61" s="11">
        <v>13.4</v>
      </c>
      <c r="D61" s="11">
        <v>340</v>
      </c>
      <c r="E61" s="5" t="s">
        <v>61</v>
      </c>
      <c r="F61" s="5" t="s">
        <v>61</v>
      </c>
      <c r="G61" s="5" t="s">
        <v>224</v>
      </c>
      <c r="H61" s="6" t="s">
        <v>225</v>
      </c>
      <c r="I61" t="str">
        <f t="shared" si="8"/>
        <v>05</v>
      </c>
      <c r="J61" t="str">
        <f t="shared" si="9"/>
        <v>02</v>
      </c>
      <c r="K61" t="str">
        <f t="shared" si="33"/>
        <v>2002</v>
      </c>
      <c r="L61" t="str">
        <f t="shared" si="30"/>
        <v>03</v>
      </c>
      <c r="M61" t="str">
        <f t="shared" si="31"/>
        <v>08</v>
      </c>
      <c r="N61" t="str">
        <f t="shared" si="32"/>
        <v>2008</v>
      </c>
      <c r="O61" t="str">
        <f t="shared" si="0"/>
        <v>200205</v>
      </c>
      <c r="P61" t="str">
        <f t="shared" si="1"/>
        <v>200803</v>
      </c>
      <c r="Q61" t="str">
        <f t="shared" si="2"/>
        <v>Toyota Corolla Fielder 200205 200803</v>
      </c>
    </row>
    <row r="62" spans="1:17" x14ac:dyDescent="0.2">
      <c r="A62" s="19" t="s">
        <v>99</v>
      </c>
      <c r="B62" s="11">
        <v>3397004631</v>
      </c>
      <c r="C62" s="19">
        <v>14</v>
      </c>
      <c r="D62" s="19">
        <v>350</v>
      </c>
      <c r="E62" s="15" t="s">
        <v>45</v>
      </c>
      <c r="F62" s="9" t="s">
        <v>272</v>
      </c>
      <c r="G62" s="5" t="s">
        <v>97</v>
      </c>
      <c r="H62" s="6" t="s">
        <v>98</v>
      </c>
      <c r="I62" t="str">
        <f t="shared" si="8"/>
        <v>05</v>
      </c>
      <c r="J62" t="str">
        <f t="shared" si="9"/>
        <v>08</v>
      </c>
      <c r="K62" t="str">
        <f t="shared" si="33"/>
        <v>2008</v>
      </c>
      <c r="L62" t="str">
        <f t="shared" si="30"/>
        <v>12</v>
      </c>
      <c r="M62" t="str">
        <f t="shared" si="31"/>
        <v>16</v>
      </c>
      <c r="N62" t="str">
        <f t="shared" si="32"/>
        <v>2016</v>
      </c>
      <c r="O62" t="str">
        <f t="shared" si="0"/>
        <v>200805</v>
      </c>
      <c r="P62" t="str">
        <f t="shared" si="1"/>
        <v>201612</v>
      </c>
      <c r="Q62" t="str">
        <f t="shared" si="2"/>
        <v>Citroen Berlingo 200805 201612</v>
      </c>
    </row>
    <row r="63" spans="1:17" x14ac:dyDescent="0.2">
      <c r="A63" s="19" t="s">
        <v>99</v>
      </c>
      <c r="B63" s="11">
        <v>3397004631</v>
      </c>
      <c r="C63" s="19">
        <v>14</v>
      </c>
      <c r="D63" s="19">
        <v>350</v>
      </c>
      <c r="E63" s="15"/>
      <c r="F63" s="9" t="s">
        <v>272</v>
      </c>
      <c r="G63" s="5" t="s">
        <v>46</v>
      </c>
      <c r="H63" s="6" t="s">
        <v>101</v>
      </c>
      <c r="I63" t="str">
        <f t="shared" si="8"/>
        <v>05</v>
      </c>
      <c r="J63" t="str">
        <f t="shared" si="9"/>
        <v>03</v>
      </c>
      <c r="K63" t="str">
        <f t="shared" si="33"/>
        <v>2003</v>
      </c>
      <c r="L63" t="str">
        <f t="shared" si="30"/>
        <v>07</v>
      </c>
      <c r="M63" t="str">
        <f t="shared" si="31"/>
        <v>12</v>
      </c>
      <c r="N63" t="str">
        <f t="shared" si="32"/>
        <v>2012</v>
      </c>
      <c r="O63" t="str">
        <f t="shared" si="0"/>
        <v>200305</v>
      </c>
      <c r="P63" t="str">
        <f t="shared" si="1"/>
        <v>201207</v>
      </c>
      <c r="Q63" t="str">
        <f t="shared" si="2"/>
        <v>Citroen C3 200305 201207</v>
      </c>
    </row>
    <row r="64" spans="1:17" x14ac:dyDescent="0.2">
      <c r="A64" s="19" t="s">
        <v>99</v>
      </c>
      <c r="B64" s="11">
        <v>3397004631</v>
      </c>
      <c r="C64" s="19">
        <v>14</v>
      </c>
      <c r="D64" s="19">
        <v>350</v>
      </c>
      <c r="E64" s="15"/>
      <c r="F64" s="9" t="s">
        <v>272</v>
      </c>
      <c r="G64" s="5" t="s">
        <v>46</v>
      </c>
      <c r="H64" s="6" t="s">
        <v>102</v>
      </c>
      <c r="I64" t="str">
        <f t="shared" si="8"/>
        <v>11</v>
      </c>
      <c r="J64" t="str">
        <f t="shared" si="9"/>
        <v>12</v>
      </c>
      <c r="K64" t="str">
        <f t="shared" si="33"/>
        <v>2012</v>
      </c>
      <c r="O64" t="str">
        <f t="shared" si="0"/>
        <v>201211</v>
      </c>
      <c r="P64" t="str">
        <f t="shared" si="1"/>
        <v/>
      </c>
      <c r="Q64" t="str">
        <f t="shared" si="2"/>
        <v xml:space="preserve">Citroen C3 201211 </v>
      </c>
    </row>
    <row r="65" spans="1:17" x14ac:dyDescent="0.2">
      <c r="A65" s="19" t="s">
        <v>99</v>
      </c>
      <c r="B65" s="11">
        <v>3397004631</v>
      </c>
      <c r="C65" s="19">
        <v>14</v>
      </c>
      <c r="D65" s="19">
        <v>350</v>
      </c>
      <c r="E65" s="15"/>
      <c r="F65" s="9" t="s">
        <v>272</v>
      </c>
      <c r="G65" s="5" t="s">
        <v>257</v>
      </c>
      <c r="H65" s="6" t="s">
        <v>105</v>
      </c>
      <c r="I65" t="str">
        <f t="shared" si="8"/>
        <v>01</v>
      </c>
      <c r="J65" t="str">
        <f t="shared" si="9"/>
        <v>09</v>
      </c>
      <c r="K65" t="str">
        <f t="shared" si="33"/>
        <v>2009</v>
      </c>
      <c r="L65" t="str">
        <f t="shared" si="30"/>
        <v>12</v>
      </c>
      <c r="M65" t="str">
        <f t="shared" si="31"/>
        <v>13</v>
      </c>
      <c r="N65" t="str">
        <f t="shared" si="32"/>
        <v>2013</v>
      </c>
      <c r="O65" t="str">
        <f t="shared" si="0"/>
        <v>200901</v>
      </c>
      <c r="P65" t="str">
        <f t="shared" si="1"/>
        <v>201312</v>
      </c>
      <c r="Q65" t="str">
        <f t="shared" si="2"/>
        <v>Citroen C4 Picasso 200901 201312</v>
      </c>
    </row>
    <row r="66" spans="1:17" x14ac:dyDescent="0.2">
      <c r="A66" s="19" t="s">
        <v>99</v>
      </c>
      <c r="B66" s="11">
        <v>3397004631</v>
      </c>
      <c r="C66" s="19">
        <v>14</v>
      </c>
      <c r="D66" s="19">
        <v>350</v>
      </c>
      <c r="E66" s="15"/>
      <c r="F66" s="9" t="s">
        <v>272</v>
      </c>
      <c r="G66" s="5" t="s">
        <v>114</v>
      </c>
      <c r="H66" s="6" t="s">
        <v>115</v>
      </c>
      <c r="I66" t="str">
        <f t="shared" si="8"/>
        <v>05</v>
      </c>
      <c r="J66" t="str">
        <f t="shared" si="9"/>
        <v>01</v>
      </c>
      <c r="K66" t="str">
        <f t="shared" si="33"/>
        <v>2001</v>
      </c>
      <c r="L66" t="str">
        <f t="shared" si="30"/>
        <v>03</v>
      </c>
      <c r="M66" t="str">
        <f t="shared" si="31"/>
        <v>04</v>
      </c>
      <c r="N66" t="str">
        <f t="shared" si="32"/>
        <v>2004</v>
      </c>
      <c r="O66" t="str">
        <f t="shared" si="0"/>
        <v>200105</v>
      </c>
      <c r="P66" t="str">
        <f t="shared" si="1"/>
        <v>200403</v>
      </c>
      <c r="Q66" t="str">
        <f t="shared" si="2"/>
        <v>Citroen Saxo 200105 200403</v>
      </c>
    </row>
    <row r="67" spans="1:17" x14ac:dyDescent="0.2">
      <c r="A67" s="19" t="s">
        <v>99</v>
      </c>
      <c r="B67" s="11">
        <v>3397004631</v>
      </c>
      <c r="C67" s="19">
        <v>14</v>
      </c>
      <c r="D67" s="19">
        <v>350</v>
      </c>
      <c r="E67" s="5" t="s">
        <v>7</v>
      </c>
      <c r="F67" s="5" t="s">
        <v>7</v>
      </c>
      <c r="G67" s="5" t="s">
        <v>256</v>
      </c>
      <c r="H67" s="6" t="s">
        <v>129</v>
      </c>
      <c r="I67" t="str">
        <f t="shared" si="8"/>
        <v>02</v>
      </c>
      <c r="J67" t="str">
        <f t="shared" si="9"/>
        <v>16</v>
      </c>
      <c r="K67" t="str">
        <f t="shared" si="33"/>
        <v>2016</v>
      </c>
      <c r="L67" t="str">
        <f t="shared" si="30"/>
        <v>12</v>
      </c>
      <c r="M67" t="str">
        <f t="shared" si="31"/>
        <v>17</v>
      </c>
      <c r="N67" t="str">
        <f t="shared" si="32"/>
        <v>2017</v>
      </c>
      <c r="O67" t="str">
        <f t="shared" si="0"/>
        <v>201602</v>
      </c>
      <c r="P67" t="str">
        <f t="shared" si="1"/>
        <v>201712</v>
      </c>
      <c r="Q67" t="str">
        <f t="shared" ref="Q67:Q130" si="34">+F67&amp;" "&amp;G67&amp;" "&amp;O67&amp;" "&amp;P67</f>
        <v>Fiat Palio Fire 201602 201712</v>
      </c>
    </row>
    <row r="68" spans="1:17" x14ac:dyDescent="0.2">
      <c r="A68" s="19" t="s">
        <v>99</v>
      </c>
      <c r="B68" s="11">
        <v>3397004631</v>
      </c>
      <c r="C68" s="19">
        <v>14</v>
      </c>
      <c r="D68" s="19">
        <v>350</v>
      </c>
      <c r="E68" s="5" t="s">
        <v>19</v>
      </c>
      <c r="F68" s="5" t="s">
        <v>19</v>
      </c>
      <c r="G68" s="5" t="s">
        <v>137</v>
      </c>
      <c r="H68" s="6" t="s">
        <v>247</v>
      </c>
      <c r="I68" t="str">
        <f t="shared" si="8"/>
        <v>01</v>
      </c>
      <c r="J68" t="str">
        <f t="shared" si="9"/>
        <v>03</v>
      </c>
      <c r="K68" t="str">
        <f t="shared" si="33"/>
        <v>2003</v>
      </c>
      <c r="L68" t="str">
        <f t="shared" si="30"/>
        <v>12</v>
      </c>
      <c r="M68" t="str">
        <f t="shared" si="31"/>
        <v>14</v>
      </c>
      <c r="N68" t="str">
        <f t="shared" si="32"/>
        <v>2014</v>
      </c>
      <c r="O68" t="str">
        <f t="shared" ref="O68:O134" si="35">+K68&amp;I68</f>
        <v>200301</v>
      </c>
      <c r="P68" t="str">
        <f t="shared" ref="P68:P134" si="36">+N68&amp;L68</f>
        <v>201412</v>
      </c>
      <c r="Q68" t="str">
        <f t="shared" si="34"/>
        <v>Honda FIT 200301 201412</v>
      </c>
    </row>
    <row r="69" spans="1:17" x14ac:dyDescent="0.2">
      <c r="A69" s="19" t="s">
        <v>99</v>
      </c>
      <c r="B69" s="11">
        <v>3397004631</v>
      </c>
      <c r="C69" s="19">
        <v>14</v>
      </c>
      <c r="D69" s="19">
        <v>350</v>
      </c>
      <c r="E69" s="15" t="s">
        <v>138</v>
      </c>
      <c r="F69" s="9" t="s">
        <v>138</v>
      </c>
      <c r="G69" s="5" t="s">
        <v>147</v>
      </c>
      <c r="H69" s="6" t="s">
        <v>149</v>
      </c>
      <c r="I69" t="str">
        <f t="shared" si="8"/>
        <v>09</v>
      </c>
      <c r="J69" t="str">
        <f t="shared" si="9"/>
        <v>99</v>
      </c>
      <c r="K69" t="str">
        <f t="shared" ref="K69:K73" si="37">19&amp;J69</f>
        <v>1999</v>
      </c>
      <c r="L69" t="str">
        <f t="shared" si="30"/>
        <v>12</v>
      </c>
      <c r="M69" t="str">
        <f t="shared" si="31"/>
        <v>05</v>
      </c>
      <c r="N69" t="str">
        <f t="shared" si="32"/>
        <v>2005</v>
      </c>
      <c r="O69" t="str">
        <f t="shared" si="35"/>
        <v>199909</v>
      </c>
      <c r="P69" t="str">
        <f t="shared" si="36"/>
        <v>200512</v>
      </c>
      <c r="Q69" t="str">
        <f t="shared" si="34"/>
        <v>Hyundai Santa Fe 199909 200512</v>
      </c>
    </row>
    <row r="70" spans="1:17" x14ac:dyDescent="0.2">
      <c r="A70" s="19" t="s">
        <v>99</v>
      </c>
      <c r="B70" s="11">
        <v>3397004631</v>
      </c>
      <c r="C70" s="19">
        <v>14</v>
      </c>
      <c r="D70" s="19">
        <v>350</v>
      </c>
      <c r="E70" s="15"/>
      <c r="F70" s="9" t="s">
        <v>138</v>
      </c>
      <c r="G70" s="5" t="s">
        <v>147</v>
      </c>
      <c r="H70" s="6" t="s">
        <v>148</v>
      </c>
      <c r="I70" t="str">
        <f t="shared" si="8"/>
        <v>01</v>
      </c>
      <c r="J70" t="str">
        <f t="shared" si="9"/>
        <v>06</v>
      </c>
      <c r="K70" t="str">
        <f t="shared" si="33"/>
        <v>2006</v>
      </c>
      <c r="O70" t="str">
        <f t="shared" si="35"/>
        <v>200601</v>
      </c>
      <c r="P70" t="str">
        <f t="shared" si="36"/>
        <v/>
      </c>
      <c r="Q70" t="str">
        <f t="shared" si="34"/>
        <v xml:space="preserve">Hyundai Santa Fe 200601 </v>
      </c>
    </row>
    <row r="71" spans="1:17" x14ac:dyDescent="0.2">
      <c r="A71" s="19" t="s">
        <v>99</v>
      </c>
      <c r="B71" s="11">
        <v>3397004631</v>
      </c>
      <c r="C71" s="19">
        <v>14</v>
      </c>
      <c r="D71" s="19">
        <v>350</v>
      </c>
      <c r="E71" s="15" t="s">
        <v>22</v>
      </c>
      <c r="F71" s="9" t="s">
        <v>22</v>
      </c>
      <c r="G71" s="5" t="s">
        <v>150</v>
      </c>
      <c r="H71" s="6" t="s">
        <v>151</v>
      </c>
      <c r="I71" t="str">
        <f t="shared" si="8"/>
        <v>10</v>
      </c>
      <c r="J71" t="str">
        <f t="shared" si="9"/>
        <v>93</v>
      </c>
      <c r="K71" t="str">
        <f t="shared" si="37"/>
        <v>1993</v>
      </c>
      <c r="L71" t="str">
        <f t="shared" si="30"/>
        <v>09</v>
      </c>
      <c r="M71" t="str">
        <f t="shared" si="31"/>
        <v>12</v>
      </c>
      <c r="N71" t="str">
        <f t="shared" si="32"/>
        <v>2012</v>
      </c>
      <c r="O71" t="str">
        <f t="shared" si="35"/>
        <v>199310</v>
      </c>
      <c r="P71" t="str">
        <f t="shared" si="36"/>
        <v>201209</v>
      </c>
      <c r="Q71" t="str">
        <f t="shared" si="34"/>
        <v>Jeep  Wrangler 199310 201209</v>
      </c>
    </row>
    <row r="72" spans="1:17" x14ac:dyDescent="0.2">
      <c r="A72" s="19" t="s">
        <v>99</v>
      </c>
      <c r="B72" s="11">
        <v>3397004631</v>
      </c>
      <c r="C72" s="19">
        <v>14</v>
      </c>
      <c r="D72" s="19">
        <v>350</v>
      </c>
      <c r="E72" s="15"/>
      <c r="F72" s="9" t="s">
        <v>22</v>
      </c>
      <c r="G72" s="5" t="s">
        <v>150</v>
      </c>
      <c r="H72" s="6" t="s">
        <v>93</v>
      </c>
      <c r="I72" t="str">
        <f t="shared" si="8"/>
        <v>10</v>
      </c>
      <c r="J72" t="str">
        <f t="shared" si="9"/>
        <v>12</v>
      </c>
      <c r="K72" t="str">
        <f t="shared" si="33"/>
        <v>2012</v>
      </c>
      <c r="O72" t="str">
        <f t="shared" si="35"/>
        <v>201210</v>
      </c>
      <c r="P72" t="str">
        <f t="shared" si="36"/>
        <v/>
      </c>
      <c r="Q72" t="str">
        <f t="shared" si="34"/>
        <v xml:space="preserve">Jeep  Wrangler 201210 </v>
      </c>
    </row>
    <row r="73" spans="1:17" x14ac:dyDescent="0.2">
      <c r="A73" s="19" t="s">
        <v>99</v>
      </c>
      <c r="B73" s="11">
        <v>3397004631</v>
      </c>
      <c r="C73" s="19">
        <v>14</v>
      </c>
      <c r="D73" s="19">
        <v>350</v>
      </c>
      <c r="E73" s="15" t="s">
        <v>54</v>
      </c>
      <c r="F73" s="9" t="s">
        <v>54</v>
      </c>
      <c r="G73" s="5">
        <v>106</v>
      </c>
      <c r="H73" s="6" t="s">
        <v>182</v>
      </c>
      <c r="I73" t="str">
        <f t="shared" si="8"/>
        <v>02</v>
      </c>
      <c r="J73" t="str">
        <f t="shared" si="9"/>
        <v>99</v>
      </c>
      <c r="K73" t="str">
        <f t="shared" si="37"/>
        <v>1999</v>
      </c>
      <c r="L73" t="str">
        <f t="shared" si="30"/>
        <v>04</v>
      </c>
      <c r="M73" t="str">
        <f t="shared" si="31"/>
        <v>04</v>
      </c>
      <c r="N73" t="str">
        <f t="shared" si="32"/>
        <v>2004</v>
      </c>
      <c r="O73" t="str">
        <f t="shared" si="35"/>
        <v>199902</v>
      </c>
      <c r="P73" t="str">
        <f t="shared" si="36"/>
        <v>200404</v>
      </c>
      <c r="Q73" t="str">
        <f t="shared" si="34"/>
        <v>Peugeot 106 199902 200404</v>
      </c>
    </row>
    <row r="74" spans="1:17" x14ac:dyDescent="0.2">
      <c r="A74" s="19" t="s">
        <v>99</v>
      </c>
      <c r="B74" s="11">
        <v>3397004631</v>
      </c>
      <c r="C74" s="19">
        <v>14</v>
      </c>
      <c r="D74" s="19">
        <v>350</v>
      </c>
      <c r="E74" s="15"/>
      <c r="F74" s="9" t="s">
        <v>54</v>
      </c>
      <c r="G74" s="5" t="s">
        <v>258</v>
      </c>
      <c r="H74" s="6" t="s">
        <v>183</v>
      </c>
      <c r="I74" t="str">
        <f t="shared" ref="I74:I135" si="38">MID(H74,1,2)</f>
        <v>11</v>
      </c>
      <c r="J74" t="str">
        <f t="shared" ref="J74:J135" si="39">MID(H74,4,2)</f>
        <v>08</v>
      </c>
      <c r="K74" t="str">
        <f t="shared" si="33"/>
        <v>2008</v>
      </c>
      <c r="L74" t="str">
        <f t="shared" si="30"/>
        <v>04</v>
      </c>
      <c r="M74" t="str">
        <f t="shared" si="31"/>
        <v>17</v>
      </c>
      <c r="N74" t="str">
        <f t="shared" si="32"/>
        <v>2017</v>
      </c>
      <c r="O74" t="str">
        <f t="shared" si="35"/>
        <v>200811</v>
      </c>
      <c r="P74" t="str">
        <f t="shared" si="36"/>
        <v>201704</v>
      </c>
      <c r="Q74" t="str">
        <f t="shared" si="34"/>
        <v>Peugeot 207 Compact 200811 201704</v>
      </c>
    </row>
    <row r="75" spans="1:17" x14ac:dyDescent="0.2">
      <c r="A75" s="19" t="s">
        <v>99</v>
      </c>
      <c r="B75" s="11">
        <v>3397004631</v>
      </c>
      <c r="C75" s="19">
        <v>14</v>
      </c>
      <c r="D75" s="19">
        <v>350</v>
      </c>
      <c r="E75" s="15"/>
      <c r="F75" s="9" t="s">
        <v>54</v>
      </c>
      <c r="G75" s="5">
        <v>208</v>
      </c>
      <c r="H75" s="6" t="s">
        <v>63</v>
      </c>
      <c r="I75" t="str">
        <f t="shared" si="38"/>
        <v>06</v>
      </c>
      <c r="J75" t="str">
        <f t="shared" si="39"/>
        <v>13</v>
      </c>
      <c r="K75" t="str">
        <f t="shared" si="33"/>
        <v>2013</v>
      </c>
      <c r="O75" t="str">
        <f t="shared" si="35"/>
        <v>201306</v>
      </c>
      <c r="P75" t="str">
        <f t="shared" si="36"/>
        <v/>
      </c>
      <c r="Q75" t="str">
        <f t="shared" si="34"/>
        <v xml:space="preserve">Peugeot 208 201306 </v>
      </c>
    </row>
    <row r="76" spans="1:17" x14ac:dyDescent="0.2">
      <c r="A76" s="19" t="s">
        <v>99</v>
      </c>
      <c r="B76" s="11">
        <v>3397004631</v>
      </c>
      <c r="C76" s="19">
        <v>14</v>
      </c>
      <c r="D76" s="19">
        <v>350</v>
      </c>
      <c r="E76" s="15"/>
      <c r="F76" s="9" t="s">
        <v>54</v>
      </c>
      <c r="G76" s="5">
        <v>307</v>
      </c>
      <c r="H76" s="6" t="s">
        <v>188</v>
      </c>
      <c r="I76" t="str">
        <f t="shared" si="38"/>
        <v>08</v>
      </c>
      <c r="J76" t="str">
        <f t="shared" si="39"/>
        <v>00</v>
      </c>
      <c r="K76" t="str">
        <f t="shared" si="33"/>
        <v>2000</v>
      </c>
      <c r="L76" t="str">
        <f t="shared" si="30"/>
        <v>05</v>
      </c>
      <c r="M76" t="str">
        <f t="shared" si="31"/>
        <v>05</v>
      </c>
      <c r="N76" t="str">
        <f t="shared" si="32"/>
        <v>2005</v>
      </c>
      <c r="O76" t="str">
        <f t="shared" si="35"/>
        <v>200008</v>
      </c>
      <c r="P76" t="str">
        <f t="shared" si="36"/>
        <v>200505</v>
      </c>
      <c r="Q76" t="str">
        <f t="shared" si="34"/>
        <v>Peugeot 307 200008 200505</v>
      </c>
    </row>
    <row r="77" spans="1:17" x14ac:dyDescent="0.2">
      <c r="A77" s="19" t="s">
        <v>99</v>
      </c>
      <c r="B77" s="11">
        <v>3397004631</v>
      </c>
      <c r="C77" s="19">
        <v>14</v>
      </c>
      <c r="D77" s="19">
        <v>350</v>
      </c>
      <c r="E77" s="15"/>
      <c r="F77" s="9" t="s">
        <v>54</v>
      </c>
      <c r="G77" s="5">
        <v>307</v>
      </c>
      <c r="H77" s="6" t="s">
        <v>186</v>
      </c>
      <c r="I77" t="str">
        <f t="shared" si="38"/>
        <v>06</v>
      </c>
      <c r="J77" t="str">
        <f t="shared" si="39"/>
        <v>05</v>
      </c>
      <c r="K77" t="str">
        <f t="shared" si="33"/>
        <v>2005</v>
      </c>
      <c r="L77" t="str">
        <f t="shared" si="30"/>
        <v>05</v>
      </c>
      <c r="M77" t="str">
        <f t="shared" si="31"/>
        <v>08</v>
      </c>
      <c r="N77" t="str">
        <f t="shared" si="32"/>
        <v>2008</v>
      </c>
      <c r="O77" t="str">
        <f t="shared" si="35"/>
        <v>200506</v>
      </c>
      <c r="P77" t="str">
        <f t="shared" si="36"/>
        <v>200805</v>
      </c>
      <c r="Q77" t="str">
        <f t="shared" si="34"/>
        <v>Peugeot 307 200506 200805</v>
      </c>
    </row>
    <row r="78" spans="1:17" x14ac:dyDescent="0.2">
      <c r="A78" s="19" t="s">
        <v>99</v>
      </c>
      <c r="B78" s="11">
        <v>3397004631</v>
      </c>
      <c r="C78" s="19">
        <v>14</v>
      </c>
      <c r="D78" s="19">
        <v>350</v>
      </c>
      <c r="E78" s="15"/>
      <c r="F78" s="9" t="s">
        <v>54</v>
      </c>
      <c r="G78" s="5">
        <v>307</v>
      </c>
      <c r="H78" s="6" t="s">
        <v>187</v>
      </c>
      <c r="I78" t="str">
        <f t="shared" si="38"/>
        <v>06</v>
      </c>
      <c r="J78" t="str">
        <f t="shared" si="39"/>
        <v>05</v>
      </c>
      <c r="K78" t="str">
        <f t="shared" si="33"/>
        <v>2005</v>
      </c>
      <c r="L78" t="str">
        <f t="shared" si="30"/>
        <v>01</v>
      </c>
      <c r="M78" t="str">
        <f t="shared" si="31"/>
        <v>12</v>
      </c>
      <c r="N78" t="str">
        <f t="shared" si="32"/>
        <v>2012</v>
      </c>
      <c r="O78" t="str">
        <f t="shared" si="35"/>
        <v>200506</v>
      </c>
      <c r="P78" t="str">
        <f t="shared" si="36"/>
        <v>201201</v>
      </c>
      <c r="Q78" t="str">
        <f t="shared" si="34"/>
        <v>Peugeot 307 200506 201201</v>
      </c>
    </row>
    <row r="79" spans="1:17" x14ac:dyDescent="0.2">
      <c r="A79" s="19" t="s">
        <v>99</v>
      </c>
      <c r="B79" s="11">
        <v>3397004631</v>
      </c>
      <c r="C79" s="19">
        <v>14</v>
      </c>
      <c r="D79" s="19">
        <v>350</v>
      </c>
      <c r="E79" s="15"/>
      <c r="F79" s="9" t="s">
        <v>54</v>
      </c>
      <c r="G79" s="5">
        <v>807</v>
      </c>
      <c r="H79" s="6" t="s">
        <v>190</v>
      </c>
      <c r="I79" t="str">
        <f t="shared" si="38"/>
        <v>06</v>
      </c>
      <c r="J79" t="str">
        <f t="shared" si="39"/>
        <v>02</v>
      </c>
      <c r="K79" t="str">
        <f t="shared" si="33"/>
        <v>2002</v>
      </c>
      <c r="L79" t="str">
        <f t="shared" si="30"/>
        <v>05</v>
      </c>
      <c r="M79" t="str">
        <f t="shared" si="31"/>
        <v>10</v>
      </c>
      <c r="N79" t="str">
        <f t="shared" si="32"/>
        <v>2010</v>
      </c>
      <c r="O79" t="str">
        <f t="shared" si="35"/>
        <v>200206</v>
      </c>
      <c r="P79" t="str">
        <f t="shared" si="36"/>
        <v>201005</v>
      </c>
      <c r="Q79" t="str">
        <f t="shared" si="34"/>
        <v>Peugeot 807 200206 201005</v>
      </c>
    </row>
    <row r="80" spans="1:17" x14ac:dyDescent="0.2">
      <c r="A80" s="19" t="s">
        <v>99</v>
      </c>
      <c r="B80" s="11">
        <v>3397004631</v>
      </c>
      <c r="C80" s="19">
        <v>14</v>
      </c>
      <c r="D80" s="19">
        <v>350</v>
      </c>
      <c r="E80" s="5" t="s">
        <v>41</v>
      </c>
      <c r="F80" s="5" t="s">
        <v>41</v>
      </c>
      <c r="G80" s="5" t="s">
        <v>197</v>
      </c>
      <c r="H80" s="6" t="s">
        <v>198</v>
      </c>
      <c r="I80" t="str">
        <f t="shared" si="38"/>
        <v>10</v>
      </c>
      <c r="J80" t="str">
        <f t="shared" si="39"/>
        <v>11</v>
      </c>
      <c r="K80" t="str">
        <f t="shared" si="33"/>
        <v>2011</v>
      </c>
      <c r="L80" t="str">
        <f t="shared" si="30"/>
        <v>12</v>
      </c>
      <c r="M80" t="str">
        <f t="shared" si="31"/>
        <v>17</v>
      </c>
      <c r="N80" t="str">
        <f t="shared" si="32"/>
        <v>2017</v>
      </c>
      <c r="O80" t="str">
        <f t="shared" si="35"/>
        <v>201110</v>
      </c>
      <c r="P80" t="str">
        <f t="shared" si="36"/>
        <v>201712</v>
      </c>
      <c r="Q80" t="str">
        <f t="shared" si="34"/>
        <v>Renault Duster 201110 201712</v>
      </c>
    </row>
    <row r="81" spans="1:17" x14ac:dyDescent="0.2">
      <c r="A81" s="19" t="s">
        <v>99</v>
      </c>
      <c r="B81" s="11">
        <v>3397004631</v>
      </c>
      <c r="C81" s="19">
        <v>14</v>
      </c>
      <c r="D81" s="19">
        <v>350</v>
      </c>
      <c r="E81" s="5" t="s">
        <v>230</v>
      </c>
      <c r="F81" s="5" t="s">
        <v>230</v>
      </c>
      <c r="G81" s="5" t="s">
        <v>239</v>
      </c>
      <c r="H81" s="6" t="s">
        <v>240</v>
      </c>
      <c r="I81" t="str">
        <f t="shared" si="38"/>
        <v>08</v>
      </c>
      <c r="J81" t="str">
        <f t="shared" si="39"/>
        <v>10</v>
      </c>
      <c r="K81" t="str">
        <f t="shared" si="33"/>
        <v>2010</v>
      </c>
      <c r="L81" t="str">
        <f t="shared" si="30"/>
        <v>07</v>
      </c>
      <c r="M81" t="str">
        <f t="shared" si="31"/>
        <v>16</v>
      </c>
      <c r="N81" t="str">
        <f t="shared" si="32"/>
        <v>2016</v>
      </c>
      <c r="O81" t="str">
        <f t="shared" si="35"/>
        <v>201008</v>
      </c>
      <c r="P81" t="str">
        <f t="shared" si="36"/>
        <v>201607</v>
      </c>
      <c r="Q81" t="str">
        <f t="shared" si="34"/>
        <v>Volvo XC90 201008 201607</v>
      </c>
    </row>
    <row r="82" spans="1:17" x14ac:dyDescent="0.2">
      <c r="A82" s="11" t="s">
        <v>78</v>
      </c>
      <c r="B82" s="11">
        <v>3397004756</v>
      </c>
      <c r="C82" s="11">
        <v>15</v>
      </c>
      <c r="D82" s="11">
        <v>380</v>
      </c>
      <c r="E82" s="5" t="s">
        <v>13</v>
      </c>
      <c r="F82" s="5" t="s">
        <v>13</v>
      </c>
      <c r="G82" s="5" t="s">
        <v>76</v>
      </c>
      <c r="H82" s="6" t="s">
        <v>77</v>
      </c>
      <c r="I82" t="str">
        <f t="shared" si="38"/>
        <v>06</v>
      </c>
      <c r="J82" t="str">
        <f t="shared" si="39"/>
        <v>94</v>
      </c>
      <c r="K82" t="str">
        <f t="shared" ref="K82:K104" si="40">19&amp;J82</f>
        <v>1994</v>
      </c>
      <c r="L82" t="str">
        <f t="shared" si="30"/>
        <v>09</v>
      </c>
      <c r="M82" t="str">
        <f t="shared" si="31"/>
        <v>02</v>
      </c>
      <c r="N82" t="str">
        <f t="shared" si="32"/>
        <v>2002</v>
      </c>
      <c r="O82" t="str">
        <f t="shared" si="35"/>
        <v>199406</v>
      </c>
      <c r="P82" t="str">
        <f t="shared" si="36"/>
        <v>200209</v>
      </c>
      <c r="Q82" t="str">
        <f t="shared" si="34"/>
        <v>Audi A8 199406 200209</v>
      </c>
    </row>
    <row r="83" spans="1:17" x14ac:dyDescent="0.2">
      <c r="A83" s="11" t="s">
        <v>78</v>
      </c>
      <c r="B83" s="11">
        <v>3397004756</v>
      </c>
      <c r="C83" s="11">
        <v>15</v>
      </c>
      <c r="D83" s="11">
        <v>380</v>
      </c>
      <c r="E83" s="5" t="s">
        <v>4</v>
      </c>
      <c r="F83" s="5" t="s">
        <v>4</v>
      </c>
      <c r="G83" s="5" t="s">
        <v>89</v>
      </c>
      <c r="H83" s="6" t="s">
        <v>90</v>
      </c>
      <c r="I83" t="str">
        <f t="shared" si="38"/>
        <v>03</v>
      </c>
      <c r="J83" t="str">
        <f t="shared" si="39"/>
        <v>98</v>
      </c>
      <c r="K83" t="str">
        <f t="shared" si="40"/>
        <v>1998</v>
      </c>
      <c r="L83" t="str">
        <f t="shared" si="30"/>
        <v>01</v>
      </c>
      <c r="M83" t="str">
        <f t="shared" si="31"/>
        <v>10</v>
      </c>
      <c r="N83" t="str">
        <f t="shared" si="32"/>
        <v>2010</v>
      </c>
      <c r="O83" t="str">
        <f t="shared" si="35"/>
        <v>199803</v>
      </c>
      <c r="P83" t="str">
        <f t="shared" si="36"/>
        <v>201001</v>
      </c>
      <c r="Q83" t="str">
        <f t="shared" si="34"/>
        <v>Chevrolet Grand Vitara 199803 201001</v>
      </c>
    </row>
    <row r="84" spans="1:17" x14ac:dyDescent="0.2">
      <c r="A84" s="11" t="s">
        <v>78</v>
      </c>
      <c r="B84" s="11">
        <v>3397004756</v>
      </c>
      <c r="C84" s="11">
        <v>15</v>
      </c>
      <c r="D84" s="11">
        <v>380</v>
      </c>
      <c r="E84" s="5" t="s">
        <v>16</v>
      </c>
      <c r="F84" s="5" t="s">
        <v>16</v>
      </c>
      <c r="G84" s="5" t="s">
        <v>123</v>
      </c>
      <c r="H84" s="6" t="s">
        <v>124</v>
      </c>
      <c r="I84" t="str">
        <f t="shared" si="38"/>
        <v>11</v>
      </c>
      <c r="J84" t="str">
        <f t="shared" si="39"/>
        <v>96</v>
      </c>
      <c r="K84" t="str">
        <f t="shared" si="40"/>
        <v>1996</v>
      </c>
      <c r="L84" t="str">
        <f t="shared" si="30"/>
        <v>07</v>
      </c>
      <c r="M84" t="str">
        <f t="shared" si="31"/>
        <v>02</v>
      </c>
      <c r="N84" t="str">
        <f t="shared" si="32"/>
        <v>2002</v>
      </c>
      <c r="O84" t="str">
        <f t="shared" si="35"/>
        <v>199611</v>
      </c>
      <c r="P84" t="str">
        <f t="shared" si="36"/>
        <v>200207</v>
      </c>
      <c r="Q84" t="str">
        <f t="shared" si="34"/>
        <v>Daihatsu Gran Move 199611 200207</v>
      </c>
    </row>
    <row r="85" spans="1:17" x14ac:dyDescent="0.2">
      <c r="A85" s="11" t="s">
        <v>78</v>
      </c>
      <c r="B85" s="11">
        <v>3397004756</v>
      </c>
      <c r="C85" s="11">
        <v>15</v>
      </c>
      <c r="D85" s="11">
        <v>380</v>
      </c>
      <c r="E85" s="5" t="s">
        <v>259</v>
      </c>
      <c r="F85" s="5" t="s">
        <v>259</v>
      </c>
      <c r="G85" s="5" t="s">
        <v>260</v>
      </c>
      <c r="H85" s="3" t="s">
        <v>40</v>
      </c>
      <c r="I85" t="str">
        <f t="shared" si="38"/>
        <v>10</v>
      </c>
      <c r="J85" t="str">
        <f t="shared" si="39"/>
        <v>08</v>
      </c>
      <c r="K85" t="str">
        <f t="shared" ref="K85" si="41">20&amp;J85</f>
        <v>2008</v>
      </c>
      <c r="L85" t="str">
        <f t="shared" si="30"/>
        <v>09</v>
      </c>
      <c r="M85" t="str">
        <f t="shared" si="31"/>
        <v>13</v>
      </c>
      <c r="N85" t="str">
        <f t="shared" si="32"/>
        <v>2013</v>
      </c>
      <c r="O85" t="str">
        <f t="shared" si="35"/>
        <v>200810</v>
      </c>
      <c r="P85" t="str">
        <f t="shared" si="36"/>
        <v>201309</v>
      </c>
      <c r="Q85" t="str">
        <f t="shared" si="34"/>
        <v>Ford  Focus Fase II  200810 201309</v>
      </c>
    </row>
    <row r="86" spans="1:17" x14ac:dyDescent="0.2">
      <c r="A86" s="11" t="s">
        <v>78</v>
      </c>
      <c r="B86" s="11">
        <v>3397004756</v>
      </c>
      <c r="C86" s="11">
        <v>15</v>
      </c>
      <c r="D86" s="11">
        <v>380</v>
      </c>
      <c r="E86" s="5" t="s">
        <v>19</v>
      </c>
      <c r="F86" s="5" t="s">
        <v>19</v>
      </c>
      <c r="G86" s="5" t="s">
        <v>135</v>
      </c>
      <c r="H86" s="6" t="s">
        <v>136</v>
      </c>
      <c r="I86" t="str">
        <f t="shared" si="38"/>
        <v>10</v>
      </c>
      <c r="J86" t="str">
        <f t="shared" si="39"/>
        <v>91</v>
      </c>
      <c r="K86" t="str">
        <f t="shared" si="40"/>
        <v>1991</v>
      </c>
      <c r="L86" t="str">
        <f t="shared" si="30"/>
        <v>02</v>
      </c>
      <c r="M86" t="str">
        <f t="shared" si="31"/>
        <v>01</v>
      </c>
      <c r="N86" t="str">
        <f t="shared" si="32"/>
        <v>2001</v>
      </c>
      <c r="O86" t="str">
        <f t="shared" si="35"/>
        <v>199110</v>
      </c>
      <c r="P86" t="str">
        <f t="shared" si="36"/>
        <v>200102</v>
      </c>
      <c r="Q86" t="str">
        <f t="shared" si="34"/>
        <v>Honda Civic  199110 200102</v>
      </c>
    </row>
    <row r="87" spans="1:17" x14ac:dyDescent="0.2">
      <c r="A87" s="11" t="s">
        <v>78</v>
      </c>
      <c r="B87" s="11">
        <v>3397004756</v>
      </c>
      <c r="C87" s="11">
        <v>15</v>
      </c>
      <c r="D87" s="11">
        <v>380</v>
      </c>
      <c r="E87" s="5" t="s">
        <v>152</v>
      </c>
      <c r="F87" s="5" t="s">
        <v>152</v>
      </c>
      <c r="G87" s="5" t="s">
        <v>157</v>
      </c>
      <c r="H87" s="6" t="s">
        <v>158</v>
      </c>
      <c r="I87" t="str">
        <f t="shared" si="38"/>
        <v>05</v>
      </c>
      <c r="J87" t="str">
        <f t="shared" si="39"/>
        <v>92</v>
      </c>
      <c r="K87" t="str">
        <f t="shared" si="40"/>
        <v>1992</v>
      </c>
      <c r="L87" t="str">
        <f t="shared" si="30"/>
        <v>10</v>
      </c>
      <c r="M87" t="str">
        <f t="shared" si="31"/>
        <v>01</v>
      </c>
      <c r="N87" t="str">
        <f t="shared" si="32"/>
        <v>2001</v>
      </c>
      <c r="O87" t="str">
        <f t="shared" si="35"/>
        <v>199205</v>
      </c>
      <c r="P87" t="str">
        <f t="shared" si="36"/>
        <v>200110</v>
      </c>
      <c r="Q87" t="str">
        <f t="shared" si="34"/>
        <v>Kia Pride 199205 200110</v>
      </c>
    </row>
    <row r="88" spans="1:17" x14ac:dyDescent="0.2">
      <c r="A88" s="11" t="s">
        <v>78</v>
      </c>
      <c r="B88" s="11">
        <v>3397004756</v>
      </c>
      <c r="C88" s="11">
        <v>15</v>
      </c>
      <c r="D88" s="11">
        <v>380</v>
      </c>
      <c r="E88" s="5" t="s">
        <v>163</v>
      </c>
      <c r="F88" s="5" t="s">
        <v>163</v>
      </c>
      <c r="G88" s="5" t="s">
        <v>164</v>
      </c>
      <c r="H88" s="6" t="s">
        <v>165</v>
      </c>
      <c r="I88" t="str">
        <f t="shared" si="38"/>
        <v>09</v>
      </c>
      <c r="J88" t="str">
        <f t="shared" si="39"/>
        <v>89</v>
      </c>
      <c r="K88" t="str">
        <f t="shared" si="40"/>
        <v>1989</v>
      </c>
      <c r="O88" t="str">
        <f t="shared" si="35"/>
        <v>198909</v>
      </c>
      <c r="P88" t="str">
        <f t="shared" si="36"/>
        <v/>
      </c>
      <c r="Q88" t="str">
        <f t="shared" si="34"/>
        <v xml:space="preserve">Mercedes Benz   Serie G 198909 </v>
      </c>
    </row>
    <row r="89" spans="1:17" x14ac:dyDescent="0.2">
      <c r="A89" s="11" t="s">
        <v>78</v>
      </c>
      <c r="B89" s="11">
        <v>3397004756</v>
      </c>
      <c r="C89" s="11">
        <v>15</v>
      </c>
      <c r="D89" s="11">
        <v>380</v>
      </c>
      <c r="E89" s="15" t="s">
        <v>205</v>
      </c>
      <c r="F89" s="9" t="s">
        <v>205</v>
      </c>
      <c r="G89" s="5" t="s">
        <v>206</v>
      </c>
      <c r="H89" s="6" t="s">
        <v>207</v>
      </c>
      <c r="I89" t="str">
        <f t="shared" si="38"/>
        <v>07</v>
      </c>
      <c r="J89" t="str">
        <f t="shared" si="39"/>
        <v>97</v>
      </c>
      <c r="K89" t="str">
        <f t="shared" si="40"/>
        <v>1997</v>
      </c>
      <c r="L89" t="str">
        <f t="shared" si="30"/>
        <v>05</v>
      </c>
      <c r="M89" t="str">
        <f t="shared" si="31"/>
        <v>06</v>
      </c>
      <c r="N89" t="str">
        <f t="shared" si="32"/>
        <v>2006</v>
      </c>
      <c r="O89" t="str">
        <f t="shared" si="35"/>
        <v>199707</v>
      </c>
      <c r="P89" t="str">
        <f t="shared" si="36"/>
        <v>200605</v>
      </c>
      <c r="Q89" t="str">
        <f t="shared" si="34"/>
        <v>Subaru Forester 199707 200605</v>
      </c>
    </row>
    <row r="90" spans="1:17" x14ac:dyDescent="0.2">
      <c r="A90" s="11" t="s">
        <v>78</v>
      </c>
      <c r="B90" s="11">
        <v>3397004756</v>
      </c>
      <c r="C90" s="11">
        <v>15</v>
      </c>
      <c r="D90" s="11">
        <v>380</v>
      </c>
      <c r="E90" s="15"/>
      <c r="F90" s="9" t="s">
        <v>205</v>
      </c>
      <c r="G90" s="5" t="s">
        <v>285</v>
      </c>
      <c r="H90" s="6" t="s">
        <v>208</v>
      </c>
      <c r="I90" t="str">
        <f t="shared" si="38"/>
        <v>10</v>
      </c>
      <c r="J90" t="str">
        <f t="shared" si="39"/>
        <v>00</v>
      </c>
      <c r="K90" t="str">
        <f t="shared" ref="K90:K91" si="42">20&amp;J90</f>
        <v>2000</v>
      </c>
      <c r="L90" t="str">
        <f t="shared" si="30"/>
        <v>06</v>
      </c>
      <c r="M90" t="str">
        <f t="shared" si="31"/>
        <v>07</v>
      </c>
      <c r="N90" t="str">
        <f t="shared" si="32"/>
        <v>2007</v>
      </c>
      <c r="O90" t="str">
        <f t="shared" si="35"/>
        <v>200010</v>
      </c>
      <c r="P90" t="str">
        <f t="shared" si="36"/>
        <v>200706</v>
      </c>
      <c r="Q90" t="str">
        <f t="shared" si="34"/>
        <v>Subaru Impreza 200010 200706</v>
      </c>
    </row>
    <row r="91" spans="1:17" x14ac:dyDescent="0.2">
      <c r="A91" s="11" t="s">
        <v>78</v>
      </c>
      <c r="B91" s="11">
        <v>3397004756</v>
      </c>
      <c r="C91" s="11">
        <v>15</v>
      </c>
      <c r="D91" s="11">
        <v>380</v>
      </c>
      <c r="E91" s="15"/>
      <c r="F91" s="12" t="s">
        <v>205</v>
      </c>
      <c r="G91" s="5" t="s">
        <v>286</v>
      </c>
      <c r="H91" s="6" t="s">
        <v>208</v>
      </c>
      <c r="I91" t="str">
        <f t="shared" si="38"/>
        <v>10</v>
      </c>
      <c r="J91" t="str">
        <f t="shared" ref="J91" si="43">MID(H91,4,2)</f>
        <v>00</v>
      </c>
      <c r="K91" t="str">
        <f t="shared" si="42"/>
        <v>2000</v>
      </c>
      <c r="L91" t="str">
        <f t="shared" ref="L91" si="44">MID(H91,7,2)</f>
        <v>06</v>
      </c>
      <c r="M91" t="str">
        <f t="shared" ref="M91" si="45">MID(H91,10,2)</f>
        <v>07</v>
      </c>
      <c r="N91" t="str">
        <f t="shared" si="32"/>
        <v>2007</v>
      </c>
      <c r="O91" t="str">
        <f t="shared" ref="O91" si="46">+K91&amp;I91</f>
        <v>200010</v>
      </c>
      <c r="P91" t="str">
        <f t="shared" ref="P91" si="47">+N91&amp;L91</f>
        <v>200706</v>
      </c>
      <c r="Q91" t="str">
        <f t="shared" si="34"/>
        <v>Subaru SW 200010 200706</v>
      </c>
    </row>
    <row r="92" spans="1:17" x14ac:dyDescent="0.2">
      <c r="A92" s="11" t="s">
        <v>78</v>
      </c>
      <c r="B92" s="11">
        <v>3397004756</v>
      </c>
      <c r="C92" s="11">
        <v>15</v>
      </c>
      <c r="D92" s="11">
        <v>380</v>
      </c>
      <c r="E92" s="15"/>
      <c r="F92" s="9" t="s">
        <v>205</v>
      </c>
      <c r="G92" s="5" t="s">
        <v>285</v>
      </c>
      <c r="H92" s="6" t="s">
        <v>209</v>
      </c>
      <c r="I92" t="str">
        <f t="shared" si="38"/>
        <v>01</v>
      </c>
      <c r="J92" t="str">
        <f t="shared" si="39"/>
        <v>93</v>
      </c>
      <c r="K92" t="str">
        <f t="shared" si="40"/>
        <v>1993</v>
      </c>
      <c r="L92" t="str">
        <f t="shared" si="30"/>
        <v>09</v>
      </c>
      <c r="M92" t="str">
        <f t="shared" si="31"/>
        <v>00</v>
      </c>
      <c r="N92" t="str">
        <f t="shared" si="32"/>
        <v>2000</v>
      </c>
      <c r="O92" t="str">
        <f t="shared" si="35"/>
        <v>199301</v>
      </c>
      <c r="P92" t="str">
        <f t="shared" si="36"/>
        <v>200009</v>
      </c>
      <c r="Q92" t="str">
        <f t="shared" si="34"/>
        <v>Subaru Impreza 199301 200009</v>
      </c>
    </row>
    <row r="93" spans="1:17" x14ac:dyDescent="0.2">
      <c r="A93" s="11" t="s">
        <v>78</v>
      </c>
      <c r="B93" s="11">
        <v>3397004756</v>
      </c>
      <c r="C93" s="11">
        <v>15</v>
      </c>
      <c r="D93" s="11">
        <v>380</v>
      </c>
      <c r="E93" s="15"/>
      <c r="F93" s="12" t="s">
        <v>205</v>
      </c>
      <c r="G93" s="5" t="s">
        <v>287</v>
      </c>
      <c r="H93" s="6" t="s">
        <v>209</v>
      </c>
      <c r="I93" t="str">
        <f t="shared" si="38"/>
        <v>01</v>
      </c>
      <c r="J93" t="str">
        <f t="shared" ref="J93" si="48">MID(H93,4,2)</f>
        <v>93</v>
      </c>
      <c r="K93" t="str">
        <f t="shared" si="40"/>
        <v>1993</v>
      </c>
      <c r="L93" t="str">
        <f t="shared" ref="L93" si="49">MID(H93,7,2)</f>
        <v>09</v>
      </c>
      <c r="M93" t="str">
        <f t="shared" ref="M93" si="50">MID(H93,10,2)</f>
        <v>00</v>
      </c>
      <c r="N93" t="str">
        <f t="shared" si="32"/>
        <v>2000</v>
      </c>
      <c r="O93" t="str">
        <f t="shared" ref="O93" si="51">+K93&amp;I93</f>
        <v>199301</v>
      </c>
      <c r="P93" t="str">
        <f t="shared" ref="P93" si="52">+N93&amp;L93</f>
        <v>200009</v>
      </c>
      <c r="Q93" t="str">
        <f t="shared" si="34"/>
        <v>Subaru Wagon 199301 200009</v>
      </c>
    </row>
    <row r="94" spans="1:17" x14ac:dyDescent="0.2">
      <c r="A94" s="11" t="s">
        <v>78</v>
      </c>
      <c r="B94" s="11">
        <v>3397004756</v>
      </c>
      <c r="C94" s="11">
        <v>15</v>
      </c>
      <c r="D94" s="11">
        <v>380</v>
      </c>
      <c r="E94" s="15"/>
      <c r="F94" s="9" t="s">
        <v>205</v>
      </c>
      <c r="G94" s="5" t="s">
        <v>288</v>
      </c>
      <c r="H94" s="6" t="s">
        <v>210</v>
      </c>
      <c r="I94" t="str">
        <f t="shared" si="38"/>
        <v>10</v>
      </c>
      <c r="J94" t="str">
        <f t="shared" si="39"/>
        <v>98</v>
      </c>
      <c r="K94" t="str">
        <f t="shared" si="40"/>
        <v>1998</v>
      </c>
      <c r="L94" t="str">
        <f t="shared" si="30"/>
        <v>09</v>
      </c>
      <c r="M94" t="str">
        <f t="shared" si="31"/>
        <v>03</v>
      </c>
      <c r="N94" t="str">
        <f t="shared" si="32"/>
        <v>2003</v>
      </c>
      <c r="O94" t="str">
        <f t="shared" si="35"/>
        <v>199810</v>
      </c>
      <c r="P94" t="str">
        <f t="shared" si="36"/>
        <v>200309</v>
      </c>
      <c r="Q94" t="str">
        <f t="shared" si="34"/>
        <v>Subaru Legacy 199810 200309</v>
      </c>
    </row>
    <row r="95" spans="1:17" x14ac:dyDescent="0.2">
      <c r="A95" s="11" t="s">
        <v>78</v>
      </c>
      <c r="B95" s="11">
        <v>3397004756</v>
      </c>
      <c r="C95" s="11">
        <v>15</v>
      </c>
      <c r="D95" s="11">
        <v>380</v>
      </c>
      <c r="E95" s="12"/>
      <c r="F95" s="12" t="s">
        <v>205</v>
      </c>
      <c r="G95" s="5" t="s">
        <v>289</v>
      </c>
      <c r="H95" s="6" t="s">
        <v>210</v>
      </c>
      <c r="I95" t="str">
        <f t="shared" si="38"/>
        <v>10</v>
      </c>
      <c r="J95" t="str">
        <f t="shared" ref="J95" si="53">MID(H95,4,2)</f>
        <v>98</v>
      </c>
      <c r="K95" t="str">
        <f t="shared" si="40"/>
        <v>1998</v>
      </c>
      <c r="L95" t="str">
        <f t="shared" ref="L95" si="54">MID(H95,7,2)</f>
        <v>09</v>
      </c>
      <c r="M95" t="str">
        <f t="shared" ref="M95" si="55">MID(H95,10,2)</f>
        <v>03</v>
      </c>
      <c r="N95" t="str">
        <f t="shared" si="32"/>
        <v>2003</v>
      </c>
      <c r="O95" t="str">
        <f t="shared" ref="O95" si="56">+K95&amp;I95</f>
        <v>199810</v>
      </c>
      <c r="P95" t="str">
        <f t="shared" ref="P95" si="57">+N95&amp;L95</f>
        <v>200309</v>
      </c>
      <c r="Q95" t="str">
        <f t="shared" si="34"/>
        <v>Subaru Outback 199810 200309</v>
      </c>
    </row>
    <row r="96" spans="1:17" x14ac:dyDescent="0.2">
      <c r="A96" s="11" t="s">
        <v>78</v>
      </c>
      <c r="B96" s="11">
        <v>3397004756</v>
      </c>
      <c r="C96" s="11">
        <v>15</v>
      </c>
      <c r="D96" s="11">
        <v>380</v>
      </c>
      <c r="E96" s="15" t="s">
        <v>31</v>
      </c>
      <c r="F96" s="9" t="s">
        <v>31</v>
      </c>
      <c r="G96" s="5" t="s">
        <v>89</v>
      </c>
      <c r="H96" s="6" t="s">
        <v>213</v>
      </c>
      <c r="I96" t="str">
        <f t="shared" si="38"/>
        <v>01</v>
      </c>
      <c r="J96" t="str">
        <f t="shared" si="39"/>
        <v>14</v>
      </c>
      <c r="K96" t="str">
        <f t="shared" ref="K96" si="58">20&amp;J96</f>
        <v>2014</v>
      </c>
      <c r="O96" t="str">
        <f t="shared" si="35"/>
        <v>201401</v>
      </c>
      <c r="P96" t="str">
        <f t="shared" si="36"/>
        <v/>
      </c>
      <c r="Q96" t="str">
        <f t="shared" si="34"/>
        <v xml:space="preserve">Suzuki Grand Vitara 201401 </v>
      </c>
    </row>
    <row r="97" spans="1:17" x14ac:dyDescent="0.2">
      <c r="A97" s="11" t="s">
        <v>78</v>
      </c>
      <c r="B97" s="11">
        <v>3397004756</v>
      </c>
      <c r="C97" s="11">
        <v>15</v>
      </c>
      <c r="D97" s="11">
        <v>380</v>
      </c>
      <c r="E97" s="15"/>
      <c r="F97" s="9" t="s">
        <v>31</v>
      </c>
      <c r="G97" s="5" t="s">
        <v>89</v>
      </c>
      <c r="H97" s="6" t="s">
        <v>214</v>
      </c>
      <c r="I97" t="str">
        <f t="shared" si="38"/>
        <v>03</v>
      </c>
      <c r="J97" t="str">
        <f t="shared" si="39"/>
        <v>98</v>
      </c>
      <c r="K97" t="str">
        <f t="shared" si="40"/>
        <v>1998</v>
      </c>
      <c r="L97" t="str">
        <f t="shared" si="30"/>
        <v>11</v>
      </c>
      <c r="M97" t="str">
        <f t="shared" si="31"/>
        <v>09</v>
      </c>
      <c r="N97" t="str">
        <f t="shared" si="32"/>
        <v>2009</v>
      </c>
      <c r="O97" t="str">
        <f t="shared" si="35"/>
        <v>199803</v>
      </c>
      <c r="P97" t="str">
        <f t="shared" si="36"/>
        <v>200911</v>
      </c>
      <c r="Q97" t="str">
        <f t="shared" si="34"/>
        <v>Suzuki Grand Vitara 199803 200911</v>
      </c>
    </row>
    <row r="98" spans="1:17" x14ac:dyDescent="0.2">
      <c r="A98" s="11" t="s">
        <v>78</v>
      </c>
      <c r="B98" s="11">
        <v>3397004756</v>
      </c>
      <c r="C98" s="11">
        <v>15</v>
      </c>
      <c r="D98" s="11">
        <v>380</v>
      </c>
      <c r="E98" s="15"/>
      <c r="F98" s="9" t="s">
        <v>31</v>
      </c>
      <c r="G98" s="5" t="s">
        <v>215</v>
      </c>
      <c r="H98" s="6" t="s">
        <v>216</v>
      </c>
      <c r="I98" t="str">
        <f t="shared" si="38"/>
        <v>01</v>
      </c>
      <c r="J98" t="str">
        <f t="shared" si="39"/>
        <v>89</v>
      </c>
      <c r="K98" t="str">
        <f t="shared" si="40"/>
        <v>1989</v>
      </c>
      <c r="L98" t="str">
        <f t="shared" si="30"/>
        <v>02</v>
      </c>
      <c r="M98" t="str">
        <f t="shared" si="31"/>
        <v>96</v>
      </c>
      <c r="N98" t="str">
        <f>19&amp;M98</f>
        <v>1996</v>
      </c>
      <c r="O98" t="str">
        <f t="shared" si="35"/>
        <v>198901</v>
      </c>
      <c r="P98" t="str">
        <f t="shared" si="36"/>
        <v>199602</v>
      </c>
      <c r="Q98" t="str">
        <f t="shared" si="34"/>
        <v>Suzuki Swift  198901 199602</v>
      </c>
    </row>
    <row r="99" spans="1:17" x14ac:dyDescent="0.2">
      <c r="A99" s="11" t="s">
        <v>78</v>
      </c>
      <c r="B99" s="11">
        <v>3397004756</v>
      </c>
      <c r="C99" s="11">
        <v>15</v>
      </c>
      <c r="D99" s="11">
        <v>380</v>
      </c>
      <c r="E99" s="15"/>
      <c r="F99" s="9" t="s">
        <v>31</v>
      </c>
      <c r="G99" s="5" t="s">
        <v>215</v>
      </c>
      <c r="H99" s="6" t="s">
        <v>217</v>
      </c>
      <c r="I99" t="str">
        <f t="shared" si="38"/>
        <v>03</v>
      </c>
      <c r="J99" t="str">
        <f t="shared" si="39"/>
        <v>96</v>
      </c>
      <c r="K99" t="str">
        <f t="shared" si="40"/>
        <v>1996</v>
      </c>
      <c r="L99" t="str">
        <f t="shared" si="30"/>
        <v>09</v>
      </c>
      <c r="M99" t="str">
        <f t="shared" si="31"/>
        <v>10</v>
      </c>
      <c r="N99" t="str">
        <f t="shared" si="32"/>
        <v>2010</v>
      </c>
      <c r="O99" t="str">
        <f t="shared" si="35"/>
        <v>199603</v>
      </c>
      <c r="P99" t="str">
        <f t="shared" si="36"/>
        <v>201009</v>
      </c>
      <c r="Q99" t="str">
        <f t="shared" si="34"/>
        <v>Suzuki Swift  199603 201009</v>
      </c>
    </row>
    <row r="100" spans="1:17" x14ac:dyDescent="0.2">
      <c r="A100" s="11" t="s">
        <v>78</v>
      </c>
      <c r="B100" s="11">
        <v>3397004756</v>
      </c>
      <c r="C100" s="11">
        <v>15</v>
      </c>
      <c r="D100" s="11">
        <v>380</v>
      </c>
      <c r="E100" s="15"/>
      <c r="F100" s="9" t="s">
        <v>31</v>
      </c>
      <c r="G100" s="5" t="s">
        <v>218</v>
      </c>
      <c r="H100" s="6" t="s">
        <v>219</v>
      </c>
      <c r="I100" t="str">
        <f t="shared" si="38"/>
        <v>01</v>
      </c>
      <c r="J100" t="str">
        <f t="shared" si="39"/>
        <v>95</v>
      </c>
      <c r="K100" t="str">
        <f t="shared" si="40"/>
        <v>1995</v>
      </c>
      <c r="L100" t="str">
        <f t="shared" si="30"/>
        <v>11</v>
      </c>
      <c r="M100" t="str">
        <f t="shared" si="31"/>
        <v>99</v>
      </c>
      <c r="N100" t="str">
        <f>19&amp;M100</f>
        <v>1999</v>
      </c>
      <c r="O100" t="str">
        <f t="shared" si="35"/>
        <v>199501</v>
      </c>
      <c r="P100" t="str">
        <f t="shared" si="36"/>
        <v>199911</v>
      </c>
      <c r="Q100" t="str">
        <f t="shared" si="34"/>
        <v>Suzuki Vitara 199501 199911</v>
      </c>
    </row>
    <row r="101" spans="1:17" x14ac:dyDescent="0.2">
      <c r="A101" s="11" t="s">
        <v>78</v>
      </c>
      <c r="B101" s="11">
        <v>3397004756</v>
      </c>
      <c r="C101" s="11">
        <v>15</v>
      </c>
      <c r="D101" s="11">
        <v>380</v>
      </c>
      <c r="E101" s="15"/>
      <c r="F101" s="9" t="s">
        <v>31</v>
      </c>
      <c r="G101" s="5" t="s">
        <v>218</v>
      </c>
      <c r="H101" s="6" t="s">
        <v>220</v>
      </c>
      <c r="I101" t="str">
        <f t="shared" si="38"/>
        <v>03</v>
      </c>
      <c r="J101" t="str">
        <f t="shared" si="39"/>
        <v>88</v>
      </c>
      <c r="K101" t="str">
        <f t="shared" si="40"/>
        <v>1988</v>
      </c>
      <c r="L101" t="str">
        <f t="shared" si="30"/>
        <v>12</v>
      </c>
      <c r="M101" t="str">
        <f t="shared" si="31"/>
        <v>94</v>
      </c>
      <c r="N101" t="str">
        <f>19&amp;M101</f>
        <v>1994</v>
      </c>
      <c r="O101" t="str">
        <f t="shared" si="35"/>
        <v>198803</v>
      </c>
      <c r="P101" t="str">
        <f t="shared" si="36"/>
        <v>199412</v>
      </c>
      <c r="Q101" t="str">
        <f t="shared" si="34"/>
        <v>Suzuki Vitara 198803 199412</v>
      </c>
    </row>
    <row r="102" spans="1:17" x14ac:dyDescent="0.2">
      <c r="A102" s="11" t="s">
        <v>78</v>
      </c>
      <c r="B102" s="11">
        <v>3397004756</v>
      </c>
      <c r="C102" s="11">
        <v>15</v>
      </c>
      <c r="D102" s="11">
        <v>380</v>
      </c>
      <c r="E102" s="15"/>
      <c r="F102" s="9" t="s">
        <v>31</v>
      </c>
      <c r="G102" s="5" t="s">
        <v>89</v>
      </c>
      <c r="H102" s="6" t="s">
        <v>223</v>
      </c>
      <c r="I102" t="str">
        <f t="shared" si="38"/>
        <v>03</v>
      </c>
      <c r="J102" t="str">
        <f t="shared" si="39"/>
        <v>98</v>
      </c>
      <c r="K102" t="str">
        <f t="shared" si="40"/>
        <v>1998</v>
      </c>
      <c r="O102" t="str">
        <f t="shared" si="35"/>
        <v>199803</v>
      </c>
      <c r="P102" t="str">
        <f t="shared" si="36"/>
        <v/>
      </c>
      <c r="Q102" t="str">
        <f t="shared" si="34"/>
        <v xml:space="preserve">Suzuki Grand Vitara 199803 </v>
      </c>
    </row>
    <row r="103" spans="1:17" x14ac:dyDescent="0.2">
      <c r="A103" s="11" t="s">
        <v>78</v>
      </c>
      <c r="B103" s="11">
        <v>3397004756</v>
      </c>
      <c r="C103" s="11">
        <v>15</v>
      </c>
      <c r="D103" s="11">
        <v>380</v>
      </c>
      <c r="E103" s="15" t="s">
        <v>226</v>
      </c>
      <c r="F103" s="9" t="s">
        <v>226</v>
      </c>
      <c r="G103" s="5" t="s">
        <v>261</v>
      </c>
      <c r="H103" s="6" t="s">
        <v>227</v>
      </c>
      <c r="I103" t="str">
        <f t="shared" si="38"/>
        <v>05</v>
      </c>
      <c r="J103" t="str">
        <f t="shared" si="39"/>
        <v>99</v>
      </c>
      <c r="K103" t="str">
        <f t="shared" si="40"/>
        <v>1999</v>
      </c>
      <c r="L103" t="str">
        <f t="shared" si="30"/>
        <v>08</v>
      </c>
      <c r="M103" t="str">
        <f t="shared" si="31"/>
        <v>12</v>
      </c>
      <c r="N103" t="str">
        <f t="shared" ref="N103:N104" si="59">20&amp;M103</f>
        <v>2012</v>
      </c>
      <c r="O103" t="str">
        <f t="shared" si="35"/>
        <v>199905</v>
      </c>
      <c r="P103" t="str">
        <f t="shared" si="36"/>
        <v>201208</v>
      </c>
      <c r="Q103" t="str">
        <f t="shared" si="34"/>
        <v>Volkswagen Golf 5P (98) Generación I 199905 201208</v>
      </c>
    </row>
    <row r="104" spans="1:17" x14ac:dyDescent="0.2">
      <c r="A104" s="11" t="s">
        <v>78</v>
      </c>
      <c r="B104" s="11">
        <v>3397004756</v>
      </c>
      <c r="C104" s="11">
        <v>15</v>
      </c>
      <c r="D104" s="11">
        <v>380</v>
      </c>
      <c r="E104" s="15"/>
      <c r="F104" s="9" t="s">
        <v>226</v>
      </c>
      <c r="G104" s="5" t="s">
        <v>262</v>
      </c>
      <c r="H104" s="6" t="s">
        <v>229</v>
      </c>
      <c r="I104" t="str">
        <f t="shared" si="38"/>
        <v>10</v>
      </c>
      <c r="J104" t="str">
        <f t="shared" si="39"/>
        <v>96</v>
      </c>
      <c r="K104" t="str">
        <f t="shared" si="40"/>
        <v>1996</v>
      </c>
      <c r="L104" t="str">
        <f t="shared" si="30"/>
        <v>11</v>
      </c>
      <c r="M104" t="str">
        <f t="shared" si="31"/>
        <v>01</v>
      </c>
      <c r="N104" t="str">
        <f t="shared" si="59"/>
        <v>2001</v>
      </c>
      <c r="O104" t="str">
        <f t="shared" si="35"/>
        <v>199610</v>
      </c>
      <c r="P104" t="str">
        <f t="shared" si="36"/>
        <v>200111</v>
      </c>
      <c r="Q104" t="str">
        <f t="shared" si="34"/>
        <v>Volkswagen Passat Variant 199610 200111</v>
      </c>
    </row>
    <row r="105" spans="1:17" x14ac:dyDescent="0.2">
      <c r="A105" s="11" t="s">
        <v>78</v>
      </c>
      <c r="B105" s="11">
        <v>3397004756</v>
      </c>
      <c r="C105" s="11">
        <v>15</v>
      </c>
      <c r="D105" s="11">
        <v>380</v>
      </c>
      <c r="E105" s="5" t="s">
        <v>230</v>
      </c>
      <c r="F105" s="5" t="s">
        <v>230</v>
      </c>
      <c r="G105" s="5" t="s">
        <v>233</v>
      </c>
      <c r="H105" s="6" t="s">
        <v>234</v>
      </c>
      <c r="I105" t="str">
        <f t="shared" si="38"/>
        <v>08</v>
      </c>
      <c r="J105" t="str">
        <f t="shared" si="39"/>
        <v>10</v>
      </c>
      <c r="K105" t="str">
        <f t="shared" ref="K105:K107" si="60">20&amp;J105</f>
        <v>2010</v>
      </c>
      <c r="O105" t="str">
        <f t="shared" si="35"/>
        <v>201008</v>
      </c>
      <c r="P105" t="str">
        <f t="shared" si="36"/>
        <v/>
      </c>
      <c r="Q105" t="str">
        <f t="shared" si="34"/>
        <v xml:space="preserve">Volvo C30 201008 </v>
      </c>
    </row>
    <row r="106" spans="1:17" x14ac:dyDescent="0.2">
      <c r="A106" s="11" t="s">
        <v>67</v>
      </c>
      <c r="B106" s="11">
        <v>3397004632</v>
      </c>
      <c r="C106" s="11">
        <v>16</v>
      </c>
      <c r="D106" s="11">
        <v>400</v>
      </c>
      <c r="E106" s="15" t="s">
        <v>64</v>
      </c>
      <c r="F106" s="9" t="s">
        <v>64</v>
      </c>
      <c r="G106" s="5" t="s">
        <v>65</v>
      </c>
      <c r="H106" s="6" t="s">
        <v>66</v>
      </c>
      <c r="I106" t="str">
        <f t="shared" si="38"/>
        <v>08</v>
      </c>
      <c r="J106" t="str">
        <f t="shared" si="39"/>
        <v>13</v>
      </c>
      <c r="K106" t="str">
        <f t="shared" si="60"/>
        <v>2013</v>
      </c>
      <c r="O106" t="str">
        <f t="shared" si="35"/>
        <v>201308</v>
      </c>
      <c r="P106" t="str">
        <f t="shared" si="36"/>
        <v/>
      </c>
      <c r="Q106" t="str">
        <f t="shared" si="34"/>
        <v xml:space="preserve">Alfa Romeo Giulietta 201308 </v>
      </c>
    </row>
    <row r="107" spans="1:17" x14ac:dyDescent="0.2">
      <c r="A107" s="11" t="s">
        <v>67</v>
      </c>
      <c r="B107" s="11">
        <v>3397004632</v>
      </c>
      <c r="C107" s="11">
        <v>16</v>
      </c>
      <c r="D107" s="11">
        <v>400</v>
      </c>
      <c r="E107" s="15"/>
      <c r="F107" s="9" t="s">
        <v>64</v>
      </c>
      <c r="G107" s="5" t="s">
        <v>68</v>
      </c>
      <c r="H107" s="6" t="s">
        <v>69</v>
      </c>
      <c r="I107" t="str">
        <f t="shared" si="38"/>
        <v>08</v>
      </c>
      <c r="J107" t="str">
        <f t="shared" si="39"/>
        <v>09</v>
      </c>
      <c r="K107" t="str">
        <f t="shared" si="60"/>
        <v>2009</v>
      </c>
      <c r="L107" t="str">
        <f t="shared" ref="L107:L135" si="61">MID(H107,7,2)</f>
        <v>12</v>
      </c>
      <c r="M107" t="str">
        <f t="shared" ref="M107:M135" si="62">MID(H107,10,2)</f>
        <v>18</v>
      </c>
      <c r="N107" t="str">
        <f t="shared" ref="N107:N135" si="63">20&amp;M107</f>
        <v>2018</v>
      </c>
      <c r="O107" t="str">
        <f t="shared" si="35"/>
        <v>200908</v>
      </c>
      <c r="P107" t="str">
        <f t="shared" si="36"/>
        <v>201812</v>
      </c>
      <c r="Q107" t="str">
        <f t="shared" si="34"/>
        <v>Alfa Romeo MiTo 200908 201812</v>
      </c>
    </row>
    <row r="108" spans="1:17" x14ac:dyDescent="0.2">
      <c r="A108" s="11" t="s">
        <v>67</v>
      </c>
      <c r="B108" s="11">
        <v>3397004632</v>
      </c>
      <c r="C108" s="11">
        <v>16</v>
      </c>
      <c r="D108" s="11">
        <v>400</v>
      </c>
      <c r="E108" s="15" t="s">
        <v>70</v>
      </c>
      <c r="F108" s="9" t="s">
        <v>70</v>
      </c>
      <c r="G108" s="5" t="s">
        <v>71</v>
      </c>
      <c r="H108" s="6" t="s">
        <v>72</v>
      </c>
      <c r="I108" t="str">
        <f t="shared" si="38"/>
        <v>10</v>
      </c>
      <c r="J108" t="str">
        <f t="shared" si="39"/>
        <v>93</v>
      </c>
      <c r="K108" t="str">
        <f t="shared" ref="K108:K110" si="64">19&amp;J108</f>
        <v>1993</v>
      </c>
      <c r="L108" t="str">
        <f t="shared" si="61"/>
        <v>03</v>
      </c>
      <c r="M108" t="str">
        <f t="shared" si="62"/>
        <v>03</v>
      </c>
      <c r="N108" t="str">
        <f t="shared" si="63"/>
        <v>2003</v>
      </c>
      <c r="O108" t="str">
        <f t="shared" si="35"/>
        <v>199310</v>
      </c>
      <c r="P108" t="str">
        <f t="shared" si="36"/>
        <v>200303</v>
      </c>
      <c r="Q108" t="str">
        <f t="shared" si="34"/>
        <v>Asia Topic 199310 200303</v>
      </c>
    </row>
    <row r="109" spans="1:17" x14ac:dyDescent="0.2">
      <c r="A109" s="11" t="s">
        <v>67</v>
      </c>
      <c r="B109" s="11">
        <v>3397004632</v>
      </c>
      <c r="C109" s="11">
        <v>16</v>
      </c>
      <c r="D109" s="11">
        <v>400</v>
      </c>
      <c r="E109" s="15"/>
      <c r="F109" s="9" t="s">
        <v>70</v>
      </c>
      <c r="G109" s="5" t="s">
        <v>73</v>
      </c>
      <c r="H109" s="6" t="s">
        <v>74</v>
      </c>
      <c r="I109" t="str">
        <f t="shared" si="38"/>
        <v>06</v>
      </c>
      <c r="J109" t="str">
        <f t="shared" si="39"/>
        <v>94</v>
      </c>
      <c r="K109" t="str">
        <f t="shared" si="64"/>
        <v>1994</v>
      </c>
      <c r="L109" t="str">
        <f t="shared" si="61"/>
        <v>09</v>
      </c>
      <c r="M109" t="str">
        <f t="shared" si="62"/>
        <v>03</v>
      </c>
      <c r="N109" t="str">
        <f t="shared" si="63"/>
        <v>2003</v>
      </c>
      <c r="O109" t="str">
        <f t="shared" si="35"/>
        <v>199406</v>
      </c>
      <c r="P109" t="str">
        <f t="shared" si="36"/>
        <v>200309</v>
      </c>
      <c r="Q109" t="str">
        <f t="shared" si="34"/>
        <v>Asia Towner 199406 200309</v>
      </c>
    </row>
    <row r="110" spans="1:17" x14ac:dyDescent="0.2">
      <c r="A110" s="11" t="s">
        <v>67</v>
      </c>
      <c r="B110" s="11">
        <v>3397004632</v>
      </c>
      <c r="C110" s="11">
        <v>16</v>
      </c>
      <c r="D110" s="11">
        <v>400</v>
      </c>
      <c r="E110" s="15" t="s">
        <v>4</v>
      </c>
      <c r="F110" s="9" t="s">
        <v>4</v>
      </c>
      <c r="G110" s="5" t="s">
        <v>263</v>
      </c>
      <c r="H110" s="6" t="s">
        <v>87</v>
      </c>
      <c r="I110" t="str">
        <f t="shared" si="38"/>
        <v>11</v>
      </c>
      <c r="J110" t="str">
        <f t="shared" si="39"/>
        <v>98</v>
      </c>
      <c r="K110" t="str">
        <f t="shared" si="64"/>
        <v>1998</v>
      </c>
      <c r="L110" t="str">
        <f t="shared" si="61"/>
        <v>10</v>
      </c>
      <c r="M110" t="str">
        <f t="shared" si="62"/>
        <v>08</v>
      </c>
      <c r="N110" t="str">
        <f t="shared" si="63"/>
        <v>2008</v>
      </c>
      <c r="O110" t="str">
        <f t="shared" si="35"/>
        <v>199811</v>
      </c>
      <c r="P110" t="str">
        <f t="shared" si="36"/>
        <v>200810</v>
      </c>
      <c r="Q110" t="str">
        <f t="shared" si="34"/>
        <v>Chevrolet Astra Dase II 199811 200810</v>
      </c>
    </row>
    <row r="111" spans="1:17" x14ac:dyDescent="0.2">
      <c r="A111" s="11" t="s">
        <v>67</v>
      </c>
      <c r="B111" s="11">
        <v>3397004632</v>
      </c>
      <c r="C111" s="11">
        <v>16</v>
      </c>
      <c r="D111" s="11">
        <v>400</v>
      </c>
      <c r="E111" s="15"/>
      <c r="F111" s="9" t="s">
        <v>4</v>
      </c>
      <c r="G111" s="5" t="s">
        <v>264</v>
      </c>
      <c r="H111" s="6" t="s">
        <v>88</v>
      </c>
      <c r="I111" t="str">
        <f t="shared" si="38"/>
        <v>02</v>
      </c>
      <c r="J111" t="str">
        <f t="shared" si="39"/>
        <v>02</v>
      </c>
      <c r="K111" t="str">
        <f t="shared" ref="K111:K120" si="65">20&amp;J111</f>
        <v>2002</v>
      </c>
      <c r="L111" t="str">
        <f t="shared" si="61"/>
        <v>02</v>
      </c>
      <c r="M111" t="str">
        <f t="shared" si="62"/>
        <v>12</v>
      </c>
      <c r="N111" t="str">
        <f t="shared" si="63"/>
        <v>2012</v>
      </c>
      <c r="O111" t="str">
        <f t="shared" si="35"/>
        <v>200202</v>
      </c>
      <c r="P111" t="str">
        <f t="shared" si="36"/>
        <v>201202</v>
      </c>
      <c r="Q111" t="str">
        <f t="shared" si="34"/>
        <v>Chevrolet Corsa II 200202 201202</v>
      </c>
    </row>
    <row r="112" spans="1:17" x14ac:dyDescent="0.2">
      <c r="A112" s="11" t="s">
        <v>67</v>
      </c>
      <c r="B112" s="11">
        <v>3397004632</v>
      </c>
      <c r="C112" s="11">
        <v>16</v>
      </c>
      <c r="D112" s="11">
        <v>400</v>
      </c>
      <c r="E112" s="15"/>
      <c r="F112" s="9" t="s">
        <v>4</v>
      </c>
      <c r="G112" s="5" t="s">
        <v>91</v>
      </c>
      <c r="H112" s="6" t="s">
        <v>92</v>
      </c>
      <c r="I112" t="str">
        <f t="shared" si="38"/>
        <v>08</v>
      </c>
      <c r="J112" t="str">
        <f t="shared" si="39"/>
        <v>02</v>
      </c>
      <c r="K112" t="str">
        <f t="shared" si="65"/>
        <v>2002</v>
      </c>
      <c r="L112" t="str">
        <f t="shared" si="61"/>
        <v>12</v>
      </c>
      <c r="M112" t="str">
        <f t="shared" si="62"/>
        <v>03</v>
      </c>
      <c r="N112" t="str">
        <f t="shared" si="63"/>
        <v>2003</v>
      </c>
      <c r="O112" t="str">
        <f t="shared" si="35"/>
        <v>200208</v>
      </c>
      <c r="P112" t="str">
        <f t="shared" si="36"/>
        <v>200312</v>
      </c>
      <c r="Q112" t="str">
        <f t="shared" si="34"/>
        <v>Chevrolet Meriva 200208 200312</v>
      </c>
    </row>
    <row r="113" spans="1:17" x14ac:dyDescent="0.2">
      <c r="A113" s="11" t="s">
        <v>67</v>
      </c>
      <c r="B113" s="11">
        <v>3397004632</v>
      </c>
      <c r="C113" s="11">
        <v>16</v>
      </c>
      <c r="D113" s="11">
        <v>400</v>
      </c>
      <c r="E113" s="15"/>
      <c r="F113" s="9" t="s">
        <v>4</v>
      </c>
      <c r="G113" s="5" t="s">
        <v>95</v>
      </c>
      <c r="H113" s="6" t="s">
        <v>96</v>
      </c>
      <c r="I113" t="str">
        <f t="shared" si="38"/>
        <v>04</v>
      </c>
      <c r="J113" t="str">
        <f t="shared" si="39"/>
        <v>01</v>
      </c>
      <c r="K113" t="str">
        <f t="shared" si="65"/>
        <v>2001</v>
      </c>
      <c r="O113" t="str">
        <f t="shared" si="35"/>
        <v>200104</v>
      </c>
      <c r="P113" t="str">
        <f t="shared" si="36"/>
        <v/>
      </c>
      <c r="Q113" t="str">
        <f t="shared" si="34"/>
        <v xml:space="preserve">Chevrolet Zafira 200104 </v>
      </c>
    </row>
    <row r="114" spans="1:17" x14ac:dyDescent="0.2">
      <c r="A114" s="11" t="s">
        <v>67</v>
      </c>
      <c r="B114" s="11">
        <v>3397004632</v>
      </c>
      <c r="C114" s="11">
        <v>16</v>
      </c>
      <c r="D114" s="11">
        <v>400</v>
      </c>
      <c r="E114" s="15" t="s">
        <v>45</v>
      </c>
      <c r="F114" s="9" t="s">
        <v>272</v>
      </c>
      <c r="G114" s="5" t="s">
        <v>109</v>
      </c>
      <c r="H114" s="6" t="s">
        <v>110</v>
      </c>
      <c r="I114" t="str">
        <f t="shared" si="38"/>
        <v>03</v>
      </c>
      <c r="J114" t="str">
        <f t="shared" si="39"/>
        <v>01</v>
      </c>
      <c r="K114" t="str">
        <f t="shared" si="65"/>
        <v>2001</v>
      </c>
      <c r="L114" t="str">
        <f t="shared" si="61"/>
        <v>09</v>
      </c>
      <c r="M114" t="str">
        <f t="shared" si="62"/>
        <v>04</v>
      </c>
      <c r="N114" t="str">
        <f t="shared" si="63"/>
        <v>2004</v>
      </c>
      <c r="O114" t="str">
        <f t="shared" si="35"/>
        <v>200103</v>
      </c>
      <c r="P114" t="str">
        <f t="shared" si="36"/>
        <v>200409</v>
      </c>
      <c r="Q114" t="str">
        <f t="shared" si="34"/>
        <v>Citroen C5 200103 200409</v>
      </c>
    </row>
    <row r="115" spans="1:17" x14ac:dyDescent="0.2">
      <c r="A115" s="11" t="s">
        <v>67</v>
      </c>
      <c r="B115" s="11">
        <v>3397004632</v>
      </c>
      <c r="C115" s="11">
        <v>16</v>
      </c>
      <c r="D115" s="11">
        <v>400</v>
      </c>
      <c r="E115" s="15"/>
      <c r="F115" s="9" t="s">
        <v>272</v>
      </c>
      <c r="G115" s="5" t="s">
        <v>109</v>
      </c>
      <c r="H115" s="6" t="s">
        <v>111</v>
      </c>
      <c r="I115" t="str">
        <f t="shared" si="38"/>
        <v>12</v>
      </c>
      <c r="J115" t="str">
        <f t="shared" si="39"/>
        <v>03</v>
      </c>
      <c r="K115" t="str">
        <f t="shared" si="65"/>
        <v>2003</v>
      </c>
      <c r="L115" t="str">
        <f t="shared" si="61"/>
        <v>03</v>
      </c>
      <c r="M115" t="str">
        <f t="shared" si="62"/>
        <v>08</v>
      </c>
      <c r="N115" t="str">
        <f t="shared" si="63"/>
        <v>2008</v>
      </c>
      <c r="O115" t="str">
        <f t="shared" si="35"/>
        <v>200312</v>
      </c>
      <c r="P115" t="str">
        <f t="shared" si="36"/>
        <v>200803</v>
      </c>
      <c r="Q115" t="str">
        <f t="shared" si="34"/>
        <v>Citroen C5 200312 200803</v>
      </c>
    </row>
    <row r="116" spans="1:17" x14ac:dyDescent="0.2">
      <c r="A116" s="11" t="s">
        <v>67</v>
      </c>
      <c r="B116" s="11">
        <v>3397004632</v>
      </c>
      <c r="C116" s="11">
        <v>16</v>
      </c>
      <c r="D116" s="11">
        <v>400</v>
      </c>
      <c r="E116" s="15"/>
      <c r="F116" s="9" t="s">
        <v>272</v>
      </c>
      <c r="G116" s="5" t="s">
        <v>112</v>
      </c>
      <c r="H116" s="6" t="s">
        <v>113</v>
      </c>
      <c r="I116" t="str">
        <f t="shared" si="38"/>
        <v>10</v>
      </c>
      <c r="J116" t="str">
        <f t="shared" si="39"/>
        <v>11</v>
      </c>
      <c r="K116" t="str">
        <f t="shared" si="65"/>
        <v>2011</v>
      </c>
      <c r="L116" t="str">
        <f t="shared" si="61"/>
        <v>04</v>
      </c>
      <c r="M116" t="str">
        <f t="shared" si="62"/>
        <v>15</v>
      </c>
      <c r="N116" t="str">
        <f t="shared" si="63"/>
        <v>2015</v>
      </c>
      <c r="O116" t="str">
        <f t="shared" si="35"/>
        <v>201110</v>
      </c>
      <c r="P116" t="str">
        <f t="shared" si="36"/>
        <v>201504</v>
      </c>
      <c r="Q116" t="str">
        <f t="shared" si="34"/>
        <v>Citroen DS3 201110 201504</v>
      </c>
    </row>
    <row r="117" spans="1:17" x14ac:dyDescent="0.2">
      <c r="A117" s="11" t="s">
        <v>67</v>
      </c>
      <c r="B117" s="11">
        <v>3397004632</v>
      </c>
      <c r="C117" s="11">
        <v>16</v>
      </c>
      <c r="D117" s="11">
        <v>400</v>
      </c>
      <c r="E117" s="15"/>
      <c r="F117" s="9" t="s">
        <v>272</v>
      </c>
      <c r="G117" s="5" t="s">
        <v>116</v>
      </c>
      <c r="H117" s="6" t="s">
        <v>117</v>
      </c>
      <c r="I117" t="str">
        <f t="shared" si="38"/>
        <v>01</v>
      </c>
      <c r="J117" t="str">
        <f t="shared" si="39"/>
        <v>97</v>
      </c>
      <c r="K117" t="str">
        <f t="shared" ref="K117" si="66">19&amp;J117</f>
        <v>1997</v>
      </c>
      <c r="L117" t="str">
        <f t="shared" si="61"/>
        <v>10</v>
      </c>
      <c r="M117" t="str">
        <f t="shared" si="62"/>
        <v>05</v>
      </c>
      <c r="N117" t="str">
        <f t="shared" si="63"/>
        <v>2005</v>
      </c>
      <c r="O117" t="str">
        <f t="shared" si="35"/>
        <v>199701</v>
      </c>
      <c r="P117" t="str">
        <f t="shared" si="36"/>
        <v>200510</v>
      </c>
      <c r="Q117" t="str">
        <f t="shared" si="34"/>
        <v>Citroen Xsara 199701 200510</v>
      </c>
    </row>
    <row r="118" spans="1:17" x14ac:dyDescent="0.2">
      <c r="A118" s="11" t="s">
        <v>67</v>
      </c>
      <c r="B118" s="11">
        <v>3397004632</v>
      </c>
      <c r="C118" s="11">
        <v>16</v>
      </c>
      <c r="D118" s="11">
        <v>400</v>
      </c>
      <c r="E118" s="15"/>
      <c r="F118" s="9" t="s">
        <v>272</v>
      </c>
      <c r="G118" s="5" t="s">
        <v>248</v>
      </c>
      <c r="H118" s="6" t="s">
        <v>118</v>
      </c>
      <c r="I118" t="str">
        <f t="shared" si="38"/>
        <v>10</v>
      </c>
      <c r="J118" t="str">
        <f t="shared" si="39"/>
        <v>00</v>
      </c>
      <c r="K118" t="str">
        <f t="shared" si="65"/>
        <v>2000</v>
      </c>
      <c r="L118" t="str">
        <f t="shared" si="61"/>
        <v>06</v>
      </c>
      <c r="M118" t="str">
        <f t="shared" si="62"/>
        <v>12</v>
      </c>
      <c r="N118" t="str">
        <f t="shared" si="63"/>
        <v>2012</v>
      </c>
      <c r="O118" t="str">
        <f t="shared" si="35"/>
        <v>200010</v>
      </c>
      <c r="P118" t="str">
        <f t="shared" si="36"/>
        <v>201206</v>
      </c>
      <c r="Q118" t="str">
        <f t="shared" si="34"/>
        <v>Citroen Xsara Picasso 200010 201206</v>
      </c>
    </row>
    <row r="119" spans="1:17" x14ac:dyDescent="0.2">
      <c r="A119" s="11" t="s">
        <v>67</v>
      </c>
      <c r="B119" s="11">
        <v>3397004632</v>
      </c>
      <c r="C119" s="11">
        <v>16</v>
      </c>
      <c r="D119" s="11">
        <v>400</v>
      </c>
      <c r="E119" s="15" t="s">
        <v>163</v>
      </c>
      <c r="F119" s="9" t="s">
        <v>163</v>
      </c>
      <c r="G119" s="5" t="s">
        <v>166</v>
      </c>
      <c r="H119" s="6" t="s">
        <v>168</v>
      </c>
      <c r="I119" t="str">
        <f t="shared" si="38"/>
        <v>06</v>
      </c>
      <c r="J119" t="str">
        <f t="shared" si="39"/>
        <v>08</v>
      </c>
      <c r="K119" t="str">
        <f t="shared" si="65"/>
        <v>2008</v>
      </c>
      <c r="L119" t="str">
        <f t="shared" si="61"/>
        <v>01</v>
      </c>
      <c r="M119" t="str">
        <f t="shared" si="62"/>
        <v>14</v>
      </c>
      <c r="N119" t="str">
        <f t="shared" si="63"/>
        <v>2014</v>
      </c>
      <c r="O119" t="str">
        <f t="shared" si="35"/>
        <v>200806</v>
      </c>
      <c r="P119" t="str">
        <f t="shared" si="36"/>
        <v>201401</v>
      </c>
      <c r="Q119" t="str">
        <f t="shared" si="34"/>
        <v>Mercedes Benz   Serie GLK 200806 201401</v>
      </c>
    </row>
    <row r="120" spans="1:17" x14ac:dyDescent="0.2">
      <c r="A120" s="11" t="s">
        <v>67</v>
      </c>
      <c r="B120" s="11">
        <v>3397004632</v>
      </c>
      <c r="C120" s="11">
        <v>16</v>
      </c>
      <c r="D120" s="11">
        <v>400</v>
      </c>
      <c r="E120" s="15"/>
      <c r="F120" s="9" t="s">
        <v>163</v>
      </c>
      <c r="G120" s="5" t="s">
        <v>166</v>
      </c>
      <c r="H120" s="6" t="s">
        <v>167</v>
      </c>
      <c r="I120" t="str">
        <f t="shared" si="38"/>
        <v>02</v>
      </c>
      <c r="J120" t="str">
        <f t="shared" si="39"/>
        <v>14</v>
      </c>
      <c r="K120" t="str">
        <f t="shared" si="65"/>
        <v>2014</v>
      </c>
      <c r="O120" t="str">
        <f t="shared" si="35"/>
        <v>201402</v>
      </c>
      <c r="P120" t="str">
        <f t="shared" si="36"/>
        <v/>
      </c>
      <c r="Q120" t="str">
        <f t="shared" si="34"/>
        <v xml:space="preserve">Mercedes Benz   Serie GLK 201402 </v>
      </c>
    </row>
    <row r="121" spans="1:17" x14ac:dyDescent="0.2">
      <c r="A121" s="11" t="s">
        <v>67</v>
      </c>
      <c r="B121" s="11">
        <v>3397004632</v>
      </c>
      <c r="C121" s="11">
        <v>16</v>
      </c>
      <c r="D121" s="11">
        <v>400</v>
      </c>
      <c r="E121" s="15" t="s">
        <v>54</v>
      </c>
      <c r="F121" s="9" t="s">
        <v>54</v>
      </c>
      <c r="G121" s="5" t="s">
        <v>265</v>
      </c>
      <c r="H121" s="6" t="s">
        <v>184</v>
      </c>
      <c r="I121" t="str">
        <f t="shared" si="38"/>
        <v>01</v>
      </c>
      <c r="J121" t="str">
        <f t="shared" si="39"/>
        <v>99</v>
      </c>
      <c r="K121" t="str">
        <f t="shared" ref="K121:K125" si="67">19&amp;J121</f>
        <v>1999</v>
      </c>
      <c r="L121" t="str">
        <f t="shared" si="61"/>
        <v>10</v>
      </c>
      <c r="M121" t="str">
        <f t="shared" si="62"/>
        <v>03</v>
      </c>
      <c r="N121" t="str">
        <f t="shared" si="63"/>
        <v>2003</v>
      </c>
      <c r="O121" t="str">
        <f t="shared" si="35"/>
        <v>199901</v>
      </c>
      <c r="P121" t="str">
        <f t="shared" si="36"/>
        <v>200310</v>
      </c>
      <c r="Q121" t="str">
        <f t="shared" si="34"/>
        <v>Peugeot 306 SW 199901 200310</v>
      </c>
    </row>
    <row r="122" spans="1:17" x14ac:dyDescent="0.2">
      <c r="A122" s="11" t="s">
        <v>67</v>
      </c>
      <c r="B122" s="11">
        <v>3397004632</v>
      </c>
      <c r="C122" s="11">
        <v>16</v>
      </c>
      <c r="D122" s="11">
        <v>400</v>
      </c>
      <c r="E122" s="15"/>
      <c r="F122" s="9" t="s">
        <v>54</v>
      </c>
      <c r="G122" s="5" t="s">
        <v>266</v>
      </c>
      <c r="H122" s="6" t="s">
        <v>185</v>
      </c>
      <c r="I122" t="str">
        <f t="shared" si="38"/>
        <v>06</v>
      </c>
      <c r="J122" t="str">
        <f t="shared" si="39"/>
        <v>99</v>
      </c>
      <c r="K122" t="str">
        <f t="shared" si="67"/>
        <v>1999</v>
      </c>
      <c r="L122" t="str">
        <f t="shared" si="61"/>
        <v>10</v>
      </c>
      <c r="M122" t="str">
        <f t="shared" si="62"/>
        <v>03</v>
      </c>
      <c r="N122" t="str">
        <f t="shared" si="63"/>
        <v>2003</v>
      </c>
      <c r="O122" t="str">
        <f t="shared" si="35"/>
        <v>199906</v>
      </c>
      <c r="P122" t="str">
        <f t="shared" si="36"/>
        <v>200310</v>
      </c>
      <c r="Q122" t="str">
        <f t="shared" si="34"/>
        <v>Peugeot 306 Coupé 199906 200310</v>
      </c>
    </row>
    <row r="123" spans="1:17" x14ac:dyDescent="0.2">
      <c r="A123" s="11" t="s">
        <v>67</v>
      </c>
      <c r="B123" s="11">
        <v>3397004632</v>
      </c>
      <c r="C123" s="11">
        <v>16</v>
      </c>
      <c r="D123" s="11">
        <v>400</v>
      </c>
      <c r="E123" s="15"/>
      <c r="F123" s="9" t="s">
        <v>54</v>
      </c>
      <c r="G123" s="5" t="s">
        <v>267</v>
      </c>
      <c r="H123" s="6" t="s">
        <v>189</v>
      </c>
      <c r="I123" t="str">
        <f t="shared" si="38"/>
        <v>05</v>
      </c>
      <c r="J123" t="str">
        <f t="shared" si="39"/>
        <v>04</v>
      </c>
      <c r="K123" t="str">
        <f t="shared" ref="K123" si="68">20&amp;J123</f>
        <v>2004</v>
      </c>
      <c r="L123" t="str">
        <f t="shared" si="61"/>
        <v>02</v>
      </c>
      <c r="M123" t="str">
        <f t="shared" si="62"/>
        <v>11</v>
      </c>
      <c r="N123" t="str">
        <f t="shared" si="63"/>
        <v>2011</v>
      </c>
      <c r="O123" t="str">
        <f t="shared" si="35"/>
        <v>200405</v>
      </c>
      <c r="P123" t="str">
        <f t="shared" si="36"/>
        <v>201102</v>
      </c>
      <c r="Q123" t="str">
        <f t="shared" si="34"/>
        <v>Peugeot 407 SW 200405 201102</v>
      </c>
    </row>
    <row r="124" spans="1:17" x14ac:dyDescent="0.2">
      <c r="A124" s="11" t="s">
        <v>67</v>
      </c>
      <c r="B124" s="11">
        <v>3397004632</v>
      </c>
      <c r="C124" s="11">
        <v>16</v>
      </c>
      <c r="D124" s="11">
        <v>400</v>
      </c>
      <c r="E124" s="15"/>
      <c r="F124" s="9" t="s">
        <v>54</v>
      </c>
      <c r="G124" s="5">
        <v>3008</v>
      </c>
      <c r="H124" s="6" t="s">
        <v>191</v>
      </c>
      <c r="I124" t="str">
        <f t="shared" si="38"/>
        <v>05</v>
      </c>
      <c r="J124" t="str">
        <f t="shared" si="39"/>
        <v>99</v>
      </c>
      <c r="K124" t="str">
        <f t="shared" si="67"/>
        <v>1999</v>
      </c>
      <c r="L124" t="str">
        <f t="shared" si="61"/>
        <v>12</v>
      </c>
      <c r="M124" t="str">
        <f t="shared" si="62"/>
        <v>17</v>
      </c>
      <c r="N124" t="str">
        <f t="shared" si="63"/>
        <v>2017</v>
      </c>
      <c r="O124" t="str">
        <f t="shared" si="35"/>
        <v>199905</v>
      </c>
      <c r="P124" t="str">
        <f t="shared" si="36"/>
        <v>201712</v>
      </c>
      <c r="Q124" t="str">
        <f t="shared" si="34"/>
        <v>Peugeot 3008 199905 201712</v>
      </c>
    </row>
    <row r="125" spans="1:17" x14ac:dyDescent="0.2">
      <c r="A125" s="11" t="s">
        <v>67</v>
      </c>
      <c r="B125" s="11">
        <v>3397004632</v>
      </c>
      <c r="C125" s="11">
        <v>16</v>
      </c>
      <c r="D125" s="11">
        <v>400</v>
      </c>
      <c r="E125" s="5" t="s">
        <v>41</v>
      </c>
      <c r="F125" s="5" t="s">
        <v>41</v>
      </c>
      <c r="G125" s="5" t="s">
        <v>200</v>
      </c>
      <c r="H125" s="6" t="s">
        <v>201</v>
      </c>
      <c r="I125" t="str">
        <f t="shared" si="38"/>
        <v>01</v>
      </c>
      <c r="J125" t="str">
        <f t="shared" si="39"/>
        <v>96</v>
      </c>
      <c r="K125" t="str">
        <f t="shared" si="67"/>
        <v>1996</v>
      </c>
      <c r="L125" t="str">
        <f t="shared" si="61"/>
        <v>10</v>
      </c>
      <c r="M125" t="str">
        <f t="shared" si="62"/>
        <v>11</v>
      </c>
      <c r="N125" t="str">
        <f t="shared" si="63"/>
        <v>2011</v>
      </c>
      <c r="O125" t="str">
        <f t="shared" si="35"/>
        <v>199601</v>
      </c>
      <c r="P125" t="str">
        <f t="shared" si="36"/>
        <v>201110</v>
      </c>
      <c r="Q125" t="str">
        <f t="shared" si="34"/>
        <v>Renault Scenic 199601 201110</v>
      </c>
    </row>
    <row r="126" spans="1:17" x14ac:dyDescent="0.2">
      <c r="A126" s="11" t="s">
        <v>67</v>
      </c>
      <c r="B126" s="11">
        <v>3397004632</v>
      </c>
      <c r="C126" s="11">
        <v>16</v>
      </c>
      <c r="D126" s="11">
        <v>400</v>
      </c>
      <c r="E126" s="5" t="s">
        <v>226</v>
      </c>
      <c r="F126" s="5" t="s">
        <v>226</v>
      </c>
      <c r="G126" s="5" t="s">
        <v>262</v>
      </c>
      <c r="H126" s="6" t="s">
        <v>228</v>
      </c>
      <c r="I126" t="str">
        <f t="shared" si="38"/>
        <v>10</v>
      </c>
      <c r="J126" t="str">
        <f t="shared" si="39"/>
        <v>00</v>
      </c>
      <c r="K126" t="str">
        <f t="shared" ref="K126:K127" si="69">20&amp;J126</f>
        <v>2000</v>
      </c>
      <c r="L126" t="str">
        <f t="shared" si="61"/>
        <v>05</v>
      </c>
      <c r="M126" t="str">
        <f t="shared" si="62"/>
        <v>05</v>
      </c>
      <c r="N126" t="str">
        <f t="shared" si="63"/>
        <v>2005</v>
      </c>
      <c r="O126" t="str">
        <f t="shared" si="35"/>
        <v>200010</v>
      </c>
      <c r="P126" t="str">
        <f t="shared" si="36"/>
        <v>200505</v>
      </c>
      <c r="Q126" t="str">
        <f t="shared" si="34"/>
        <v>Volkswagen Passat Variant 200010 200505</v>
      </c>
    </row>
    <row r="127" spans="1:17" x14ac:dyDescent="0.2">
      <c r="A127" s="11" t="s">
        <v>86</v>
      </c>
      <c r="B127" s="11">
        <v>3397004758</v>
      </c>
      <c r="C127" s="11">
        <v>17</v>
      </c>
      <c r="D127" s="11">
        <v>425</v>
      </c>
      <c r="E127" s="5" t="s">
        <v>13</v>
      </c>
      <c r="F127" s="5" t="s">
        <v>13</v>
      </c>
      <c r="G127" s="5" t="s">
        <v>84</v>
      </c>
      <c r="H127" s="6" t="s">
        <v>85</v>
      </c>
      <c r="I127" t="str">
        <f t="shared" si="38"/>
        <v>12</v>
      </c>
      <c r="J127" t="str">
        <f t="shared" si="39"/>
        <v>12</v>
      </c>
      <c r="K127" t="str">
        <f t="shared" si="69"/>
        <v>2012</v>
      </c>
      <c r="O127" t="str">
        <f t="shared" si="35"/>
        <v>201212</v>
      </c>
      <c r="P127" t="str">
        <f t="shared" si="36"/>
        <v/>
      </c>
      <c r="Q127" t="str">
        <f t="shared" si="34"/>
        <v xml:space="preserve">Audi SQ5 201212 </v>
      </c>
    </row>
    <row r="128" spans="1:17" x14ac:dyDescent="0.2">
      <c r="A128" s="11" t="s">
        <v>86</v>
      </c>
      <c r="B128" s="11">
        <v>3397004758</v>
      </c>
      <c r="C128" s="11">
        <v>17</v>
      </c>
      <c r="D128" s="11">
        <v>425</v>
      </c>
      <c r="E128" s="5" t="s">
        <v>161</v>
      </c>
      <c r="F128" s="5" t="s">
        <v>161</v>
      </c>
      <c r="G128" s="5" t="s">
        <v>162</v>
      </c>
      <c r="H128" s="6" t="s">
        <v>245</v>
      </c>
      <c r="I128" t="str">
        <f t="shared" si="38"/>
        <v>07</v>
      </c>
      <c r="J128" t="str">
        <f t="shared" si="39"/>
        <v>94</v>
      </c>
      <c r="K128" t="str">
        <f t="shared" ref="K128:K132" si="70">19&amp;J128</f>
        <v>1994</v>
      </c>
      <c r="L128" t="str">
        <f t="shared" si="61"/>
        <v>11</v>
      </c>
      <c r="M128" t="str">
        <f t="shared" si="62"/>
        <v>05</v>
      </c>
      <c r="N128" t="str">
        <f t="shared" si="63"/>
        <v>2005</v>
      </c>
      <c r="O128" t="str">
        <f t="shared" si="35"/>
        <v>199407</v>
      </c>
      <c r="P128" t="str">
        <f t="shared" si="36"/>
        <v>200511</v>
      </c>
      <c r="Q128" t="str">
        <f t="shared" si="34"/>
        <v>Mazda MPV 4x4 199407 200511</v>
      </c>
    </row>
    <row r="129" spans="1:17" x14ac:dyDescent="0.2">
      <c r="A129" s="11" t="s">
        <v>86</v>
      </c>
      <c r="B129" s="11">
        <v>3397004758</v>
      </c>
      <c r="C129" s="11">
        <v>17</v>
      </c>
      <c r="D129" s="11">
        <v>425</v>
      </c>
      <c r="E129" s="5" t="s">
        <v>163</v>
      </c>
      <c r="F129" s="5" t="s">
        <v>163</v>
      </c>
      <c r="G129" s="5" t="s">
        <v>169</v>
      </c>
      <c r="H129" s="6" t="s">
        <v>170</v>
      </c>
      <c r="I129" t="str">
        <f t="shared" si="38"/>
        <v>03</v>
      </c>
      <c r="J129" t="str">
        <f t="shared" si="39"/>
        <v>98</v>
      </c>
      <c r="K129" t="str">
        <f t="shared" si="70"/>
        <v>1998</v>
      </c>
      <c r="L129" t="str">
        <f t="shared" si="61"/>
        <v>06</v>
      </c>
      <c r="M129" t="str">
        <f t="shared" si="62"/>
        <v>05</v>
      </c>
      <c r="N129" t="str">
        <f t="shared" si="63"/>
        <v>2005</v>
      </c>
      <c r="O129" t="str">
        <f t="shared" si="35"/>
        <v>199803</v>
      </c>
      <c r="P129" t="str">
        <f t="shared" si="36"/>
        <v>200506</v>
      </c>
      <c r="Q129" t="str">
        <f t="shared" si="34"/>
        <v>Mercedes Benz   Serie ML 199803 200506</v>
      </c>
    </row>
    <row r="130" spans="1:17" x14ac:dyDescent="0.2">
      <c r="A130" s="11" t="s">
        <v>86</v>
      </c>
      <c r="B130" s="11">
        <v>3397004758</v>
      </c>
      <c r="C130" s="11">
        <v>17</v>
      </c>
      <c r="D130" s="11">
        <v>425</v>
      </c>
      <c r="E130" s="5" t="s">
        <v>25</v>
      </c>
      <c r="F130" s="5" t="s">
        <v>25</v>
      </c>
      <c r="G130" s="5" t="s">
        <v>180</v>
      </c>
      <c r="H130" s="6" t="s">
        <v>181</v>
      </c>
      <c r="I130" t="str">
        <f t="shared" si="38"/>
        <v>06</v>
      </c>
      <c r="J130" t="str">
        <f t="shared" si="39"/>
        <v>01</v>
      </c>
      <c r="K130" t="str">
        <f t="shared" ref="K130" si="71">20&amp;J130</f>
        <v>2001</v>
      </c>
      <c r="L130" t="str">
        <f t="shared" si="61"/>
        <v>01</v>
      </c>
      <c r="M130" t="str">
        <f t="shared" si="62"/>
        <v>13</v>
      </c>
      <c r="N130" t="str">
        <f t="shared" si="63"/>
        <v>2013</v>
      </c>
      <c r="O130" t="str">
        <f t="shared" si="35"/>
        <v>200106</v>
      </c>
      <c r="P130" t="str">
        <f t="shared" si="36"/>
        <v>201301</v>
      </c>
      <c r="Q130" t="str">
        <f t="shared" si="34"/>
        <v>Nissan X-Trail 200106 201301</v>
      </c>
    </row>
    <row r="131" spans="1:17" x14ac:dyDescent="0.2">
      <c r="A131" s="11" t="s">
        <v>86</v>
      </c>
      <c r="B131" s="11">
        <v>3397004758</v>
      </c>
      <c r="C131" s="11">
        <v>17</v>
      </c>
      <c r="D131" s="11">
        <v>425</v>
      </c>
      <c r="E131" s="15" t="s">
        <v>230</v>
      </c>
      <c r="F131" s="9" t="s">
        <v>230</v>
      </c>
      <c r="G131" s="5" t="s">
        <v>231</v>
      </c>
      <c r="H131" s="6" t="s">
        <v>232</v>
      </c>
      <c r="I131" t="str">
        <f t="shared" si="38"/>
        <v>09</v>
      </c>
      <c r="J131" t="str">
        <f t="shared" si="39"/>
        <v>91</v>
      </c>
      <c r="K131" t="str">
        <f t="shared" si="70"/>
        <v>1991</v>
      </c>
      <c r="L131" t="str">
        <f t="shared" si="61"/>
        <v>07</v>
      </c>
      <c r="M131" t="str">
        <f t="shared" si="62"/>
        <v>98</v>
      </c>
      <c r="N131" t="str">
        <f>19&amp;M131</f>
        <v>1998</v>
      </c>
      <c r="O131" t="str">
        <f t="shared" si="35"/>
        <v>199109</v>
      </c>
      <c r="P131" t="str">
        <f t="shared" si="36"/>
        <v>199807</v>
      </c>
      <c r="Q131" t="str">
        <f t="shared" ref="Q131:Q135" si="72">+F131&amp;" "&amp;G131&amp;" "&amp;O131&amp;" "&amp;P131</f>
        <v>Volvo 850 Kombi 199109 199807</v>
      </c>
    </row>
    <row r="132" spans="1:17" x14ac:dyDescent="0.2">
      <c r="A132" s="11" t="s">
        <v>86</v>
      </c>
      <c r="B132" s="11">
        <v>3397004758</v>
      </c>
      <c r="C132" s="11">
        <v>17</v>
      </c>
      <c r="D132" s="11">
        <v>425</v>
      </c>
      <c r="E132" s="15"/>
      <c r="F132" s="9" t="s">
        <v>230</v>
      </c>
      <c r="G132" s="5" t="s">
        <v>237</v>
      </c>
      <c r="H132" s="6" t="s">
        <v>238</v>
      </c>
      <c r="I132" t="str">
        <f t="shared" si="38"/>
        <v>01</v>
      </c>
      <c r="J132" t="str">
        <f t="shared" si="39"/>
        <v>97</v>
      </c>
      <c r="K132" t="str">
        <f t="shared" si="70"/>
        <v>1997</v>
      </c>
      <c r="L132" t="str">
        <f t="shared" si="61"/>
        <v>03</v>
      </c>
      <c r="M132" t="str">
        <f t="shared" si="62"/>
        <v>00</v>
      </c>
      <c r="N132" t="str">
        <f t="shared" si="63"/>
        <v>2000</v>
      </c>
      <c r="O132" t="str">
        <f t="shared" si="35"/>
        <v>199701</v>
      </c>
      <c r="P132" t="str">
        <f t="shared" si="36"/>
        <v>200003</v>
      </c>
      <c r="Q132" t="str">
        <f t="shared" si="72"/>
        <v>Volvo V70 199701 200003</v>
      </c>
    </row>
    <row r="133" spans="1:17" x14ac:dyDescent="0.2">
      <c r="A133" s="11" t="s">
        <v>81</v>
      </c>
      <c r="B133" s="11">
        <v>3397004561</v>
      </c>
      <c r="C133" s="11">
        <v>17</v>
      </c>
      <c r="D133" s="13">
        <v>425</v>
      </c>
      <c r="E133" s="15" t="s">
        <v>13</v>
      </c>
      <c r="F133" s="9" t="s">
        <v>13</v>
      </c>
      <c r="G133" s="5" t="s">
        <v>79</v>
      </c>
      <c r="H133" s="6" t="s">
        <v>80</v>
      </c>
      <c r="I133" t="str">
        <f t="shared" si="38"/>
        <v>10</v>
      </c>
      <c r="J133" t="str">
        <f t="shared" si="39"/>
        <v>13</v>
      </c>
      <c r="K133" t="str">
        <f t="shared" ref="K133:K134" si="73">20&amp;J133</f>
        <v>2013</v>
      </c>
      <c r="O133" t="str">
        <f t="shared" si="35"/>
        <v>201310</v>
      </c>
      <c r="P133" t="str">
        <f t="shared" si="36"/>
        <v/>
      </c>
      <c r="Q133" t="str">
        <f t="shared" si="72"/>
        <v xml:space="preserve">Audi RS Q3 201310 </v>
      </c>
    </row>
    <row r="134" spans="1:17" x14ac:dyDescent="0.2">
      <c r="A134" s="11" t="s">
        <v>81</v>
      </c>
      <c r="B134" s="11">
        <v>3397004561</v>
      </c>
      <c r="C134" s="11">
        <v>17</v>
      </c>
      <c r="D134" s="13"/>
      <c r="E134" s="15" t="s">
        <v>13</v>
      </c>
      <c r="F134" s="9" t="s">
        <v>13</v>
      </c>
      <c r="G134" s="5" t="s">
        <v>82</v>
      </c>
      <c r="H134" s="6" t="s">
        <v>83</v>
      </c>
      <c r="I134" t="str">
        <f t="shared" si="38"/>
        <v>05</v>
      </c>
      <c r="J134" t="str">
        <f t="shared" si="39"/>
        <v>13</v>
      </c>
      <c r="K134" t="str">
        <f t="shared" si="73"/>
        <v>2013</v>
      </c>
      <c r="L134" t="str">
        <f t="shared" si="61"/>
        <v>04</v>
      </c>
      <c r="M134" t="str">
        <f t="shared" si="62"/>
        <v>18</v>
      </c>
      <c r="N134" t="str">
        <f t="shared" si="63"/>
        <v>2018</v>
      </c>
      <c r="O134" t="str">
        <f t="shared" si="35"/>
        <v>201305</v>
      </c>
      <c r="P134" t="str">
        <f t="shared" si="36"/>
        <v>201804</v>
      </c>
      <c r="Q134" t="str">
        <f t="shared" si="72"/>
        <v>Audi RS7 Sportback 201305 201804</v>
      </c>
    </row>
    <row r="135" spans="1:17" x14ac:dyDescent="0.2">
      <c r="A135" s="7" t="s">
        <v>131</v>
      </c>
      <c r="B135" s="7">
        <v>3397004660</v>
      </c>
      <c r="C135" s="7">
        <v>20</v>
      </c>
      <c r="D135" s="7">
        <v>500</v>
      </c>
      <c r="E135" s="5" t="s">
        <v>34</v>
      </c>
      <c r="F135" s="5" t="s">
        <v>34</v>
      </c>
      <c r="G135" s="5" t="s">
        <v>270</v>
      </c>
      <c r="H135" s="6" t="s">
        <v>130</v>
      </c>
      <c r="I135" t="str">
        <f t="shared" si="38"/>
        <v>11</v>
      </c>
      <c r="J135" t="str">
        <f t="shared" si="39"/>
        <v>95</v>
      </c>
      <c r="K135" t="str">
        <f t="shared" ref="K135" si="74">19&amp;J135</f>
        <v>1995</v>
      </c>
      <c r="L135" t="str">
        <f t="shared" si="61"/>
        <v>08</v>
      </c>
      <c r="M135" t="str">
        <f t="shared" si="62"/>
        <v>03</v>
      </c>
      <c r="N135" t="str">
        <f t="shared" si="63"/>
        <v>2003</v>
      </c>
      <c r="O135" t="str">
        <f t="shared" ref="O135" si="75">+K135&amp;I135</f>
        <v>199511</v>
      </c>
      <c r="P135" t="str">
        <f t="shared" ref="P135" si="76">+N135&amp;L135</f>
        <v>200308</v>
      </c>
      <c r="Q135" t="str">
        <f t="shared" si="72"/>
        <v>Ford Fiesta Coupé 199511 200308</v>
      </c>
    </row>
    <row r="136" spans="1:17" x14ac:dyDescent="0.2">
      <c r="A136" s="3"/>
      <c r="B136" s="3"/>
      <c r="C136" s="3"/>
      <c r="D136" s="3"/>
      <c r="E136" s="4"/>
      <c r="F136" s="4"/>
      <c r="G136" s="4"/>
      <c r="H136" s="3"/>
    </row>
    <row r="137" spans="1:17" x14ac:dyDescent="0.2">
      <c r="A137" s="3"/>
      <c r="B137" s="3"/>
      <c r="C137" s="3"/>
      <c r="D137" s="3"/>
      <c r="E137" s="4"/>
      <c r="F137" s="4"/>
      <c r="G137" s="4"/>
      <c r="H137" s="3"/>
    </row>
    <row r="138" spans="1:17" x14ac:dyDescent="0.2">
      <c r="A138" s="3"/>
      <c r="B138" s="3"/>
      <c r="C138" s="3"/>
      <c r="D138" s="3"/>
      <c r="E138" s="4"/>
      <c r="F138" s="4"/>
      <c r="G138" s="4"/>
      <c r="H138" s="3"/>
    </row>
    <row r="139" spans="1:17" x14ac:dyDescent="0.2">
      <c r="A139" s="3"/>
      <c r="B139" s="3"/>
      <c r="C139" s="3"/>
      <c r="D139" s="3"/>
      <c r="E139" s="4"/>
      <c r="F139" s="4"/>
      <c r="G139" s="4"/>
      <c r="H139" s="3"/>
    </row>
  </sheetData>
  <autoFilter ref="C1:N135"/>
  <mergeCells count="28">
    <mergeCell ref="E2:E3"/>
    <mergeCell ref="E5:E6"/>
    <mergeCell ref="E16:E18"/>
    <mergeCell ref="E131:E132"/>
    <mergeCell ref="D133:D134"/>
    <mergeCell ref="E133:E134"/>
    <mergeCell ref="E106:E107"/>
    <mergeCell ref="E108:E109"/>
    <mergeCell ref="E110:E113"/>
    <mergeCell ref="E114:E118"/>
    <mergeCell ref="E119:E120"/>
    <mergeCell ref="E121:E124"/>
    <mergeCell ref="E89:E94"/>
    <mergeCell ref="E96:E102"/>
    <mergeCell ref="E103:E104"/>
    <mergeCell ref="E51:E52"/>
    <mergeCell ref="E53:E54"/>
    <mergeCell ref="E59:E60"/>
    <mergeCell ref="E62:E66"/>
    <mergeCell ref="E69:E70"/>
    <mergeCell ref="E71:E72"/>
    <mergeCell ref="E48:E50"/>
    <mergeCell ref="E73:E79"/>
    <mergeCell ref="E43:E44"/>
    <mergeCell ref="E33:E35"/>
    <mergeCell ref="E38:E39"/>
    <mergeCell ref="E31:E32"/>
    <mergeCell ref="E22:E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Arrieche Jerylee (AA/SMS-AR)</dc:creator>
  <cp:lastModifiedBy>User</cp:lastModifiedBy>
  <dcterms:created xsi:type="dcterms:W3CDTF">2019-10-28T19:53:56Z</dcterms:created>
  <dcterms:modified xsi:type="dcterms:W3CDTF">2020-11-05T14:49:16Z</dcterms:modified>
</cp:coreProperties>
</file>